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firstSheet="16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1">'部门收入预算表01-2'!$A:$A,'部门收入预算表01-2'!$1:$1</definedName>
    <definedName name="_xlnm.Print_Titles" localSheetId="19">部门项目中期规划预算表13!$A:$A,部门项目中期规划预算表13!$1:$1</definedName>
    <definedName name="_xlnm.Print_Titles" localSheetId="13">部门政府采购预算表08!$A:$A,部门政府采购预算表08!$1:$1</definedName>
    <definedName name="_xlnm.Print_Titles" localSheetId="2">'部门支出预算表01-3'!$A:$A,'部门支出预算表01-3'!$1:$1</definedName>
    <definedName name="_xlnm.Print_Titles" localSheetId="0">'财务收支预算总表01-1'!$A:$A,'财务收支预算总表01-1'!$1:$1</definedName>
    <definedName name="_xlnm.Print_Titles" localSheetId="3">'财政拨款收支预算总表02-1'!$A:$A,'财政拨款收支预算总表02-1'!$1:$1</definedName>
    <definedName name="_xlnm.Print_Titles" localSheetId="12">国有资本经营预算支出预算表07!$A:$A,国有资本经营预算支出预算表07!$1:$1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18">上级补助项目支出预算表12!$A:$A,上级补助项目支出预算表12!$1:$1</definedName>
    <definedName name="_xlnm.Print_Titles" localSheetId="16">'县对下转移支付绩效目标表10-2'!$A:$A,'县对下转移支付绩效目标表10-2'!$1:$1</definedName>
    <definedName name="_xlnm.Print_Titles" localSheetId="15">'县对下转移支付预算表10-1'!$A:$A,'县对下转移支付预算表10-1'!$1:$1</definedName>
    <definedName name="_xlnm.Print_Titles" localSheetId="9">'项目支出绩效目标表（本次下达）05-2'!$A:$A,'项目支出绩效目标表（本次下达）05-2'!$1:$1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17">新增资产配置表11!$A:$A,新增资产配置表11!$1:$1</definedName>
    <definedName name="_xlnm.Print_Titles" localSheetId="6">一般公共预算“三公”经费支出预算表03!$A:$A,一般公共预算“三公”经费支出预算表03!$1:$1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'一般公共预算支出预算明细表（按经济科目分类）02-3'!$A:$A,'一般公共预算支出预算明细表（按经济科目分类）02-3'!$1:$1</definedName>
    <definedName name="_xlnm.Print_Titles" localSheetId="14">政府购买服务预算表09!$A:$A,政府购买服务预算表09!$1:$1</definedName>
    <definedName name="_xlnm.Print_Titles" localSheetId="11">政府性基金预算支出预算表06!$A:$A,政府性基金预算支出预算表06!$1:$1</definedName>
  </definedNames>
  <calcPr calcId="144525"/>
</workbook>
</file>

<file path=xl/sharedStrings.xml><?xml version="1.0" encoding="utf-8"?>
<sst xmlns="http://schemas.openxmlformats.org/spreadsheetml/2006/main" count="1646" uniqueCount="541">
  <si>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</si>
  <si>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</si>
  <si>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</si>
  <si>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</si>
  <si>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</si>
  <si>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</si>
  <si>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</si>
  <si>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</si>
  <si>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</si>
  <si>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</si>
  <si>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</si>
  <si>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</si>
  <si>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</si>
  <si>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</si>
  <si>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</si>
  <si>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</si>
  <si>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</si>
  <si>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</si>
  <si>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</si>
  <si>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</si>
  <si>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</si>
  <si>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</si>
  <si>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</si>
  <si>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</si>
  <si>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</si>
  <si>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</si>
  <si>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</si>
  <si>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</si>
  <si>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</si>
  <si>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</si>
  <si>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</si>
  <si>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</si>
  <si>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</si>
  <si>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</si>
  <si>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</si>
  <si>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</si>
  <si>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</si>
  <si>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</si>
  <si>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</si>
  <si>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</si>
  <si>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</si>
  <si>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</si>
  <si>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340</t>
  </si>
  <si>
    <t>富源县城市综合管理局</t>
  </si>
  <si>
    <t>340001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</si>
  <si>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</si>
  <si>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</si>
  <si>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</si>
  <si>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</si>
  <si>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</si>
  <si>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</si>
  <si>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</si>
  <si>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</si>
  <si>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</si>
  <si>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</si>
  <si>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</si>
  <si>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</si>
  <si>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</si>
  <si>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</si>
  <si>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</si>
  <si>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</si>
  <si>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</si>
  <si>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</si>
  <si>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</si>
  <si>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</si>
  <si>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</si>
  <si>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</si>
  <si>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</si>
  <si>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</si>
  <si>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</si>
  <si>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</si>
  <si>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</si>
  <si>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</si>
  <si>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</si>
  <si>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</si>
  <si>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</si>
  <si>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</si>
  <si>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</si>
  <si>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</si>
  <si>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</si>
  <si>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</si>
  <si>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</si>
  <si>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</si>
  <si>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</si>
  <si>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212</t>
  </si>
  <si>
    <t>城乡社区支出</t>
  </si>
  <si>
    <t>21201</t>
  </si>
  <si>
    <t>城乡社区管理事务</t>
  </si>
  <si>
    <t>2120101</t>
  </si>
  <si>
    <t>行政运行</t>
  </si>
  <si>
    <t>2120104</t>
  </si>
  <si>
    <t>城管执法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</si>
  <si>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</si>
  <si>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</si>
  <si>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</si>
  <si>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</si>
  <si>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</si>
  <si>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</si>
  <si>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</si>
  <si>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</si>
  <si>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</si>
  <si>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</si>
  <si>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</si>
  <si>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</si>
  <si>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</si>
  <si>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</si>
  <si>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</si>
  <si>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</si>
  <si>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</si>
  <si>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</si>
  <si>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</si>
  <si>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</si>
  <si>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</si>
  <si>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</si>
  <si>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</si>
  <si>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</si>
  <si>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</si>
  <si>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</si>
  <si>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</si>
  <si>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</si>
  <si>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</si>
  <si>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</si>
  <si>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</si>
  <si>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</si>
  <si>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</si>
  <si>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</si>
  <si>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</si>
  <si>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</si>
  <si>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</si>
  <si>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</si>
  <si>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</si>
  <si>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</si>
  <si>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</si>
  <si>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</si>
  <si>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</si>
  <si>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</si>
  <si>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</si>
  <si>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</si>
  <si>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</si>
  <si>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</si>
  <si>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</si>
  <si>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</si>
  <si>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</si>
  <si>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</si>
  <si>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</si>
  <si>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</si>
  <si>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</si>
  <si>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</si>
  <si>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</si>
  <si>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</si>
  <si>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</si>
  <si>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</si>
  <si>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</si>
  <si>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</si>
  <si>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</si>
  <si>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</si>
  <si>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</si>
  <si>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</si>
  <si>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</si>
  <si>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</si>
  <si>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</si>
  <si>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</si>
  <si>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</si>
  <si>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</si>
  <si>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</si>
  <si>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</si>
  <si>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</si>
  <si>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</si>
  <si>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</si>
  <si>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</si>
  <si>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</si>
  <si>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</si>
  <si>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</si>
  <si>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</si>
  <si>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</si>
  <si>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05</t>
  </si>
  <si>
    <t>委托业务费</t>
  </si>
  <si>
    <t>其他社会保障缴费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</si>
  <si>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</si>
  <si>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</si>
  <si>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</si>
  <si>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</si>
  <si>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</si>
  <si>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</si>
  <si>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</si>
  <si>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503</t>
  </si>
  <si>
    <t>机关资本性支出（一）</t>
  </si>
  <si>
    <t>咨询费</t>
  </si>
  <si>
    <t>设备购置</t>
  </si>
  <si>
    <t>水费</t>
  </si>
  <si>
    <t>505</t>
  </si>
  <si>
    <t>对事业单位经常性补助</t>
  </si>
  <si>
    <t>电费</t>
  </si>
  <si>
    <t>差旅费</t>
  </si>
  <si>
    <t>509</t>
  </si>
  <si>
    <t>对个人和家庭的补助</t>
  </si>
  <si>
    <t>社会福利和救助</t>
  </si>
  <si>
    <t>离退休费</t>
  </si>
  <si>
    <t>专用材料费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</si>
  <si>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</si>
  <si>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</si>
  <si>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</si>
  <si>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</si>
  <si>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</si>
  <si>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</si>
  <si>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</si>
  <si>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</si>
  <si>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</si>
  <si>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</si>
  <si>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</si>
  <si>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</si>
  <si>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</si>
  <si>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</si>
  <si>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</si>
  <si>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</si>
  <si>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</si>
  <si>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</si>
  <si>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</si>
  <si>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</si>
  <si>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</si>
  <si>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</si>
  <si>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</si>
  <si>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</si>
  <si>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</si>
  <si>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</si>
  <si>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</si>
  <si>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</si>
  <si>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</si>
  <si>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</si>
  <si>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</si>
  <si>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</si>
  <si>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</si>
  <si>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</si>
  <si>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</si>
  <si>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</si>
  <si>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</si>
  <si>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</si>
  <si>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</si>
  <si>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</si>
  <si>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</si>
  <si>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</si>
  <si>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530325210000000025998</t>
  </si>
  <si>
    <t>行政人员支出工资</t>
  </si>
  <si>
    <t>30101</t>
  </si>
  <si>
    <t>530325210000000026000</t>
  </si>
  <si>
    <t>事业人员支出工资</t>
  </si>
  <si>
    <t>30102</t>
  </si>
  <si>
    <t>30103</t>
  </si>
  <si>
    <t>530325231100001448814</t>
  </si>
  <si>
    <t>公务员年终考核奖</t>
  </si>
  <si>
    <t>30107</t>
  </si>
  <si>
    <t>530325231100001448816</t>
  </si>
  <si>
    <t>事业人员参照公务员规范后绩效奖</t>
  </si>
  <si>
    <t>530325210000000026007</t>
  </si>
  <si>
    <t>养老保险</t>
  </si>
  <si>
    <t>30108</t>
  </si>
  <si>
    <t>530325221100000614296</t>
  </si>
  <si>
    <t>职业年金</t>
  </si>
  <si>
    <t>30109</t>
  </si>
  <si>
    <t>530325210000000026008</t>
  </si>
  <si>
    <t>医疗保险</t>
  </si>
  <si>
    <t>30110</t>
  </si>
  <si>
    <t>530325210000000026003</t>
  </si>
  <si>
    <t>30111</t>
  </si>
  <si>
    <t>530325210000000026006</t>
  </si>
  <si>
    <t>退休公务员医疗</t>
  </si>
  <si>
    <t>530325210000000026002</t>
  </si>
  <si>
    <t>工伤保险</t>
  </si>
  <si>
    <t>30112</t>
  </si>
  <si>
    <t>530325210000000026004</t>
  </si>
  <si>
    <t>生育保险</t>
  </si>
  <si>
    <t>530325210000000026010</t>
  </si>
  <si>
    <t>30113</t>
  </si>
  <si>
    <t>530325231100001448817</t>
  </si>
  <si>
    <t>一般公用经费</t>
  </si>
  <si>
    <t>30201</t>
  </si>
  <si>
    <t>30205</t>
  </si>
  <si>
    <t>30216</t>
  </si>
  <si>
    <t>30215</t>
  </si>
  <si>
    <t>530325231100001505190</t>
  </si>
  <si>
    <t>公务接待</t>
  </si>
  <si>
    <t>30217</t>
  </si>
  <si>
    <t>30203</t>
  </si>
  <si>
    <t>30211</t>
  </si>
  <si>
    <t>31002</t>
  </si>
  <si>
    <t>530325221100000614300</t>
  </si>
  <si>
    <t>30228</t>
  </si>
  <si>
    <t>30229</t>
  </si>
  <si>
    <t>530325231100001512718</t>
  </si>
  <si>
    <t>公车购置及运维费</t>
  </si>
  <si>
    <t>30231</t>
  </si>
  <si>
    <t>530325210000000026015</t>
  </si>
  <si>
    <t>行政人员公务交通补贴</t>
  </si>
  <si>
    <t>30239</t>
  </si>
  <si>
    <t>530325210000000026011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</si>
  <si>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</si>
  <si>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</si>
  <si>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</si>
  <si>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</si>
  <si>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</si>
  <si>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</si>
  <si>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</si>
  <si>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</si>
  <si>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城区路灯电费及维修费专用资金</t>
  </si>
  <si>
    <t>民生类</t>
  </si>
  <si>
    <t>530325241100002381870</t>
  </si>
  <si>
    <t>30206</t>
  </si>
  <si>
    <t>30226</t>
  </si>
  <si>
    <t>单位自有专项资金</t>
  </si>
  <si>
    <t>事业发展类</t>
  </si>
  <si>
    <t>530325221100000868488</t>
  </si>
  <si>
    <t>环境卫生管理项目专项资金</t>
  </si>
  <si>
    <t>530325231100001545328</t>
  </si>
  <si>
    <t>生活垃圾渗滤液处置专项资金</t>
  </si>
  <si>
    <t>530325241100002392186</t>
  </si>
  <si>
    <t>30218</t>
  </si>
  <si>
    <t>数字化城管项目专项资金</t>
  </si>
  <si>
    <t>530325241100002398305</t>
  </si>
  <si>
    <t>30213</t>
  </si>
  <si>
    <t>死亡抚恤金和遗嘱生活补助专项资金</t>
  </si>
  <si>
    <t>530325231100001521403</t>
  </si>
  <si>
    <t>园林绿化管养及市政设施维修专项资金</t>
  </si>
  <si>
    <t>530325241100002391213</t>
  </si>
  <si>
    <t>执法经费补助专项资金</t>
  </si>
  <si>
    <t>530325241100002392336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</si>
  <si>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</si>
  <si>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</si>
  <si>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</si>
  <si>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</si>
  <si>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</si>
  <si>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</si>
  <si>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</si>
  <si>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</si>
  <si>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</si>
  <si>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</si>
  <si>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</si>
  <si>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</si>
  <si>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完成县城区生活垃圾清扫清运工作任务。</t>
  </si>
  <si>
    <t>产出指标</t>
  </si>
  <si>
    <t>数量指标</t>
  </si>
  <si>
    <t>清扫保洁清运管理面积</t>
  </si>
  <si>
    <t>&gt;=</t>
  </si>
  <si>
    <t>2443200</t>
  </si>
  <si>
    <t>平方米</t>
  </si>
  <si>
    <t>定量指标</t>
  </si>
  <si>
    <t>反映单位负责清扫保洁面积之和。</t>
  </si>
  <si>
    <t>质量指标</t>
  </si>
  <si>
    <t>环境卫生保洁合格率</t>
  </si>
  <si>
    <t>100</t>
  </si>
  <si>
    <t>%</t>
  </si>
  <si>
    <t>反映卫生保洁检查验收合格的情况。卫生保洁合格率=卫生保洁检查验收合格次数/卫生保洁总次数*100%</t>
  </si>
  <si>
    <t>时效指标</t>
  </si>
  <si>
    <t>垃圾清扫保洁清运工作考核</t>
  </si>
  <si>
    <t>次/年</t>
  </si>
  <si>
    <t>反映对承包公司每月清扫保洁工作完成考核次数。</t>
  </si>
  <si>
    <t>效益指标</t>
  </si>
  <si>
    <t>经济效益指标</t>
  </si>
  <si>
    <t>收取垃圾清运处置费</t>
  </si>
  <si>
    <t>1500000</t>
  </si>
  <si>
    <t>元</t>
  </si>
  <si>
    <t>反映收取垃圾清运处置费情况</t>
  </si>
  <si>
    <t>满意度指标</t>
  </si>
  <si>
    <t>服务对象满意度指标</t>
  </si>
  <si>
    <t>服务受益人员满意度</t>
  </si>
  <si>
    <t>反映保安、保洁、餐饮服务、绿化养护服务受益人员满意程度。</t>
  </si>
  <si>
    <t>县城区启动数字化城市管理，高效、便捷的处理相关事务。</t>
  </si>
  <si>
    <t>购置设备数量</t>
  </si>
  <si>
    <t>套/台</t>
  </si>
  <si>
    <t>反映数字城管建设购置设备数量完成情况。</t>
  </si>
  <si>
    <t>购置设备利用率</t>
  </si>
  <si>
    <t>反映设备利用情况。
设备利用率=（投入使用设备数/购置设备总数）*100%。</t>
  </si>
  <si>
    <t>设备部署及时率</t>
  </si>
  <si>
    <t>=</t>
  </si>
  <si>
    <t>反映新购设备按时部署情况。
设备部署及时率=（及时部署设备数量/新购设备总数）*100%。</t>
  </si>
  <si>
    <t>可持续影响指标</t>
  </si>
  <si>
    <t>设备使用年限</t>
  </si>
  <si>
    <t>年</t>
  </si>
  <si>
    <t>反映新投入设备使用年限情况。</t>
  </si>
  <si>
    <t>使用人员满意度</t>
  </si>
  <si>
    <t>反映服务对象对购置设备的整体满意情况。
使用人员满意度=（对购置设备满意的人数/问卷调查人数）*100%。</t>
  </si>
  <si>
    <t>做好死亡职工的遗属保障工作</t>
  </si>
  <si>
    <t>获补对象数</t>
  </si>
  <si>
    <t>人</t>
  </si>
  <si>
    <t>反映获补助人员、企业的数量情况，也适用补贴、资助等形式的补助。</t>
  </si>
  <si>
    <t>兑现准确率</t>
  </si>
  <si>
    <t>反映补助准确发放的情况。
补助兑现准确率=补助兑付额/应付额*100%</t>
  </si>
  <si>
    <t>社会效益指标</t>
  </si>
  <si>
    <t>生活状况改善</t>
  </si>
  <si>
    <t>90</t>
  </si>
  <si>
    <t>反映补助促进受助对象生活状况改善的情况。</t>
  </si>
  <si>
    <t>受益对象满意度</t>
  </si>
  <si>
    <t>反映获补助受益对象的满意程度。</t>
  </si>
  <si>
    <t>单位自有资金</t>
  </si>
  <si>
    <t>公开发放的宣传材料数量</t>
  </si>
  <si>
    <t>1000</t>
  </si>
  <si>
    <t>册（份、套）</t>
  </si>
  <si>
    <t>反映发放宣传册的数量情况。</t>
  </si>
  <si>
    <t>发布稿件（短视频）原创率</t>
  </si>
  <si>
    <t>个</t>
  </si>
  <si>
    <t>发布短视频原创率=发布或推送的原创稿件（短视频）数量/发布或推送的稿件（短视频）总数量*100%
适用于有原创要求的稿件或短视频，如购买信息、转载等没有自创要求的不适用该指标。</t>
  </si>
  <si>
    <t>国家媒体采用数</t>
  </si>
  <si>
    <t>反映宣传内容被县级媒体采用的数量情况。</t>
  </si>
  <si>
    <t>反映宣传视频服务受益人员满意程度。</t>
  </si>
  <si>
    <t>根据相关文件及法律法规规定，收取各种相关费用，用于执法工作相关支出。</t>
  </si>
  <si>
    <t>监督检查次数</t>
  </si>
  <si>
    <t>&lt;=</t>
  </si>
  <si>
    <t>270</t>
  </si>
  <si>
    <t>反映单位对城区市容秩序监督管理处罚的次数情况。</t>
  </si>
  <si>
    <t>城管人员在岗率</t>
  </si>
  <si>
    <t>反映城管执法人员在岗的情况。城管执法人员在岗率=实际在岗工时/应在岗工时*100%</t>
  </si>
  <si>
    <t>物业服务需求保障程度</t>
  </si>
  <si>
    <t>85</t>
  </si>
  <si>
    <t>反映单位对城区市容秩序管理情况。（实际运用时根据项目对物业的需求，主要通过整体评价的方式进行评价。）</t>
  </si>
  <si>
    <t>反映服务受益人员满意程度。</t>
  </si>
  <si>
    <t>保障城区公共路段的路灯及设施正常运转。</t>
  </si>
  <si>
    <t>零星修缮（维修）处理时限</t>
  </si>
  <si>
    <t>天</t>
  </si>
  <si>
    <t>反映路灯零星设施设备的修缮处理完成的时限情况。</t>
  </si>
  <si>
    <t>零星修缮验收合格率</t>
  </si>
  <si>
    <t>99</t>
  </si>
  <si>
    <t>反映零星修缮达标的情况。零星修缮验收合格率=零星修缮验收合格数量/零星修缮提交验收数量*100%</t>
  </si>
  <si>
    <t>设施设备（系统)发生故障次数</t>
  </si>
  <si>
    <t>次</t>
  </si>
  <si>
    <t>反映路灯大型设施设备的维修次数。</t>
  </si>
  <si>
    <t>反映路灯亮化服务受益人员满意程度。</t>
  </si>
  <si>
    <t>保障城区园林绿化植物成活率达95%以上，保障被损坏的市政公共设施得到及时维修。</t>
  </si>
  <si>
    <t>设施设备（系统）检查检修次数</t>
  </si>
  <si>
    <t>次/月（季、年）</t>
  </si>
  <si>
    <t>反映城区公园及路段设施设备检查次数的情况。（具体运用时，根据不同的设施对检查的要求进行检查频次的设置。）</t>
  </si>
  <si>
    <t>绿化管养面积</t>
  </si>
  <si>
    <t>368036.26</t>
  </si>
  <si>
    <t>反映县城区绿化管养面积的情况。</t>
  </si>
  <si>
    <t>绿化存活率</t>
  </si>
  <si>
    <t>95</t>
  </si>
  <si>
    <t>反映绿化苗木存活的情况。绿化存活率=存活绿化数（面积）/总绿化数（面积）*100%</t>
  </si>
  <si>
    <t>物管人员在岗率</t>
  </si>
  <si>
    <t>反映公园管理人员值班在岗的情况。物管人员在岗率=实际在岗工时/应在岗工时*100%</t>
  </si>
  <si>
    <t>60</t>
  </si>
  <si>
    <t>反映县城区公园及路段设施设备发生故障的情况。</t>
  </si>
  <si>
    <t>98</t>
  </si>
  <si>
    <t>定性指标</t>
  </si>
  <si>
    <t>反映绿化养护服务、市政设施设备服务受益人员满意程度。</t>
  </si>
  <si>
    <t>保障垃圾渗滤液处置符合环评标准。</t>
  </si>
  <si>
    <t>安保巡查次数</t>
  </si>
  <si>
    <t>2次</t>
  </si>
  <si>
    <t>次/天</t>
  </si>
  <si>
    <t>反映每天安保巡查次数的情况。</t>
  </si>
  <si>
    <t>3人</t>
  </si>
  <si>
    <t>反映安保人员在岗的情况。物管人员在岗率=实际在岗工时/应在岗工时*100%</t>
  </si>
  <si>
    <t>物管人员签订合同的人数</t>
  </si>
  <si>
    <t>反映物管人员签订合同并参与培训的情况。物管人员签订合同并培训的人数占比=物管人员中签订合同并参与培训的人数/物管人员总数*100%</t>
  </si>
  <si>
    <t>反映垃圾渗滤液处置服务受益人员满意程度。</t>
  </si>
  <si>
    <t>预算05-3表</t>
  </si>
  <si>
    <t>项目支出绩效目标表（另文下达）</t>
  </si>
  <si>
    <t>单位名称：富源县城市综合管理局</t>
  </si>
  <si>
    <t>富源县城市综合管理局无项目支出绩效（另文下达），《项目支出绩效目标表（另文下达）》为空表公开</t>
  </si>
  <si>
    <t>预算06表</t>
  </si>
  <si>
    <t>政府性基金预算支出预算表</t>
  </si>
  <si>
    <t>单位名称：预算科</t>
  </si>
  <si>
    <t>单位名称</t>
  </si>
  <si>
    <t>本年政府性基金预算支出</t>
  </si>
  <si>
    <t>富源县城市综合管理局无政府性基金预算支出，《政府性基金预算支出预算表》为空表公开</t>
  </si>
  <si>
    <t>预算07表</t>
  </si>
  <si>
    <t>国有资本经营预算支出预算表</t>
  </si>
  <si>
    <t>本年国有资本经营预算支出</t>
  </si>
  <si>
    <t>富源县城市综合管理局无国有资本经营预算支出，《国有资本经营预算支出预算表》为空表公开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</si>
  <si>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</si>
  <si>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</si>
  <si>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</si>
  <si>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</si>
  <si>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</si>
  <si>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</si>
  <si>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</si>
  <si>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</si>
  <si>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</si>
  <si>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</si>
  <si>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</si>
  <si>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A3纸</t>
  </si>
  <si>
    <t>复印纸</t>
  </si>
  <si>
    <t>A4纸</t>
  </si>
  <si>
    <t>执法记录仪</t>
  </si>
  <si>
    <t>公务用车燃油费</t>
  </si>
  <si>
    <t>车辆加油、添加燃料服务</t>
  </si>
  <si>
    <t>公务用车维修费</t>
  </si>
  <si>
    <t>车辆维修和保养服务</t>
  </si>
  <si>
    <t>公务用车保险费</t>
  </si>
  <si>
    <t>机动车保险服务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</si>
  <si>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</si>
  <si>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</si>
  <si>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</si>
  <si>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</si>
  <si>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</si>
  <si>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</si>
  <si>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</si>
  <si>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</si>
  <si>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</si>
  <si>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</si>
  <si>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富源县城市综合管理局无政府购买服务预算，《政府购买服务预算表》为空表公开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</si>
  <si>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</si>
  <si>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</si>
  <si>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</si>
  <si>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</si>
  <si>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</si>
  <si>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</si>
  <si>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</si>
  <si>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</si>
  <si>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</si>
  <si>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</si>
  <si>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</si>
  <si>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</si>
  <si>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</si>
  <si>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</si>
  <si>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</si>
  <si>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富源县城市综合管理局无县对下转移支付预算，《县对下转移支付预算表》为空表公开</t>
  </si>
  <si>
    <t>预算10-2表</t>
  </si>
  <si>
    <t>县对下转移支付绩效目标表</t>
  </si>
  <si>
    <t>富源县城市综合管理局无县对下转移支付预算，《县对下转移支付绩效目标表》为空表公开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</si>
  <si>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</si>
  <si>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</si>
  <si>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</si>
  <si>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</si>
  <si>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</si>
  <si>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</si>
  <si>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</si>
  <si>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</si>
  <si>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</si>
  <si>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富源县城市综合管理局无新增资产配置预算，《新增资产配置表》为空表公开</t>
  </si>
  <si>
    <t>预算12表</t>
  </si>
  <si>
    <t>上级补助项目支出预算表</t>
  </si>
  <si>
    <t>上级补助</t>
  </si>
  <si>
    <t>富源县城市综合管理局无上级补助项目支出预算，《上级补助项目支出预算表》为空表公开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</si>
  <si>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</si>
  <si>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</si>
  <si>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</si>
  <si>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</si>
  <si>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</si>
  <si>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</si>
  <si>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</si>
  <si>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</si>
  <si>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</si>
  <si>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/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</si>
</sst>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\-mm\-dd\ hh:mm:ss"/>
    <numFmt numFmtId="178" formatCode="#,##0;\-#,##0;;@"/>
    <numFmt numFmtId="179" formatCode="#,##0.00;\-#,##0.00;;@"/>
    <numFmt numFmtId="180" formatCode="hh:mm:ss"/>
  </numFmts>
  <fonts count="54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0"/>
      <name val="Arial"/>
      <family val="2"/>
      <charset val="0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9"/>
      <color rgb="FF000000"/>
      <name val="Microsoft YaHei UI"/>
      <charset val="134"/>
    </font>
    <font>
      <sz val="9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8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16" applyNumberFormat="0" applyAlignment="0" applyProtection="0">
      <alignment vertical="center"/>
    </xf>
    <xf numFmtId="0" fontId="39" fillId="4" borderId="17" applyNumberFormat="0" applyAlignment="0" applyProtection="0">
      <alignment vertical="center"/>
    </xf>
    <xf numFmtId="0" fontId="40" fillId="4" borderId="16" applyNumberFormat="0" applyAlignment="0" applyProtection="0">
      <alignment vertical="center"/>
    </xf>
    <xf numFmtId="0" fontId="41" fillId="5" borderId="18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1" fillId="0" borderId="0"/>
    <xf numFmtId="0" fontId="49" fillId="0" borderId="4">
      <alignment horizontal="center" vertical="center"/>
    </xf>
    <xf numFmtId="0" fontId="49" fillId="0" borderId="4">
      <alignment horizontal="center" vertical="center"/>
      <protection locked="0"/>
    </xf>
    <xf numFmtId="0" fontId="2" fillId="0" borderId="0">
      <alignment horizontal="center" vertical="top"/>
    </xf>
    <xf numFmtId="0" fontId="28" fillId="0" borderId="0">
      <alignment horizontal="center" vertical="center"/>
    </xf>
    <xf numFmtId="0" fontId="4" fillId="0" borderId="7">
      <alignment horizontal="center" vertical="center"/>
    </xf>
    <xf numFmtId="4" fontId="3" fillId="0" borderId="1">
      <alignment horizontal="right" vertical="center"/>
    </xf>
    <xf numFmtId="4" fontId="3" fillId="0" borderId="1">
      <alignment horizontal="right" vertical="center"/>
      <protection locked="0"/>
    </xf>
    <xf numFmtId="4" fontId="3" fillId="0" borderId="11">
      <alignment horizontal="right" vertical="center"/>
      <protection locked="0"/>
    </xf>
    <xf numFmtId="4" fontId="49" fillId="0" borderId="11">
      <alignment horizontal="right" vertical="center"/>
    </xf>
    <xf numFmtId="4" fontId="3" fillId="0" borderId="11">
      <alignment horizontal="right" vertical="center"/>
    </xf>
    <xf numFmtId="0" fontId="7" fillId="0" borderId="0">
      <alignment horizontal="center" vertical="center"/>
    </xf>
    <xf numFmtId="0" fontId="49" fillId="0" borderId="1">
      <alignment horizontal="center" vertical="center"/>
    </xf>
    <xf numFmtId="0" fontId="3" fillId="0" borderId="0">
      <alignment horizontal="right"/>
    </xf>
    <xf numFmtId="4" fontId="49" fillId="0" borderId="1">
      <alignment horizontal="right" vertical="center"/>
    </xf>
    <xf numFmtId="0" fontId="3" fillId="0" borderId="1">
      <alignment horizontal="right" vertical="center"/>
    </xf>
    <xf numFmtId="4" fontId="49" fillId="0" borderId="1">
      <alignment horizontal="right" vertical="center"/>
      <protection locked="0"/>
    </xf>
    <xf numFmtId="0" fontId="50" fillId="0" borderId="0">
      <alignment vertical="top"/>
      <protection locked="0"/>
    </xf>
    <xf numFmtId="0" fontId="1" fillId="0" borderId="6">
      <alignment horizontal="center" vertical="center"/>
      <protection locked="0"/>
    </xf>
    <xf numFmtId="0" fontId="1" fillId="0" borderId="12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3" fillId="0" borderId="0">
      <alignment vertical="top"/>
      <protection locked="0"/>
    </xf>
    <xf numFmtId="0" fontId="3" fillId="0" borderId="0">
      <alignment horizontal="left" vertical="center"/>
    </xf>
    <xf numFmtId="0" fontId="1" fillId="0" borderId="12">
      <alignment horizontal="center" vertical="center" wrapText="1"/>
    </xf>
    <xf numFmtId="0" fontId="1" fillId="0" borderId="10">
      <alignment horizontal="center" vertical="center" wrapText="1"/>
      <protection locked="0"/>
    </xf>
    <xf numFmtId="0" fontId="1" fillId="0" borderId="7">
      <alignment horizontal="center" vertical="center" wrapText="1"/>
    </xf>
    <xf numFmtId="0" fontId="1" fillId="0" borderId="10">
      <alignment horizontal="center" vertical="center" wrapText="1"/>
    </xf>
    <xf numFmtId="0" fontId="1" fillId="0" borderId="9">
      <alignment horizontal="center" vertical="center" wrapText="1"/>
      <protection locked="0"/>
    </xf>
    <xf numFmtId="0" fontId="1" fillId="0" borderId="10">
      <alignment horizontal="center" vertical="center"/>
      <protection locked="0"/>
    </xf>
    <xf numFmtId="0" fontId="1" fillId="0" borderId="4">
      <alignment horizontal="center" vertical="center"/>
      <protection locked="0"/>
    </xf>
    <xf numFmtId="3" fontId="1" fillId="0" borderId="4">
      <alignment horizontal="center" vertical="center"/>
    </xf>
    <xf numFmtId="4" fontId="3" fillId="0" borderId="4">
      <alignment horizontal="right" vertical="center"/>
      <protection locked="0"/>
    </xf>
    <xf numFmtId="3" fontId="1" fillId="0" borderId="10">
      <alignment horizontal="center" vertical="center"/>
    </xf>
    <xf numFmtId="0" fontId="4" fillId="0" borderId="5">
      <alignment horizontal="center" vertical="center"/>
    </xf>
    <xf numFmtId="4" fontId="3" fillId="0" borderId="10">
      <alignment horizontal="right" vertical="center"/>
      <protection locked="0"/>
    </xf>
    <xf numFmtId="0" fontId="3" fillId="0" borderId="10">
      <alignment horizontal="right" vertical="center"/>
      <protection locked="0"/>
    </xf>
    <xf numFmtId="0" fontId="3" fillId="0" borderId="0">
      <alignment horizontal="right" wrapText="1"/>
      <protection locked="0"/>
    </xf>
    <xf numFmtId="0" fontId="1" fillId="0" borderId="8">
      <alignment horizontal="center" vertical="center" wrapText="1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50" fillId="0" borderId="0">
      <alignment vertical="top"/>
      <protection locked="0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horizontal="left" vertical="center"/>
    </xf>
    <xf numFmtId="0" fontId="3" fillId="0" borderId="4">
      <alignment horizontal="left" vertical="center"/>
    </xf>
    <xf numFmtId="0" fontId="1" fillId="0" borderId="1"/>
    <xf numFmtId="176" fontId="51" fillId="0" borderId="1">
      <alignment horizontal="right" vertical="center"/>
    </xf>
    <xf numFmtId="177" fontId="51" fillId="0" borderId="1">
      <alignment horizontal="right" vertical="center"/>
    </xf>
    <xf numFmtId="178" fontId="51" fillId="0" borderId="1">
      <alignment horizontal="right" vertical="center"/>
    </xf>
    <xf numFmtId="179" fontId="51" fillId="0" borderId="1">
      <alignment horizontal="right" vertical="center"/>
    </xf>
    <xf numFmtId="179" fontId="51" fillId="0" borderId="1">
      <alignment horizontal="right" vertical="center"/>
    </xf>
    <xf numFmtId="10" fontId="51" fillId="0" borderId="1">
      <alignment horizontal="right" vertical="center"/>
    </xf>
    <xf numFmtId="49" fontId="51" fillId="0" borderId="1">
      <alignment horizontal="left" vertical="center" wrapText="1"/>
    </xf>
    <xf numFmtId="180" fontId="51" fillId="0" borderId="1">
      <alignment horizontal="right" vertical="center"/>
    </xf>
    <xf numFmtId="0" fontId="1" fillId="0" borderId="0"/>
    <xf numFmtId="0" fontId="1" fillId="0" borderId="8">
      <alignment horizontal="center" vertical="center" wrapText="1"/>
      <protection locked="0"/>
    </xf>
    <xf numFmtId="0" fontId="1" fillId="0" borderId="9">
      <alignment horizontal="center" vertical="center" wrapText="1"/>
    </xf>
    <xf numFmtId="0" fontId="1" fillId="0" borderId="10">
      <alignment horizontal="center" vertical="center"/>
    </xf>
    <xf numFmtId="0" fontId="3" fillId="0" borderId="7">
      <alignment horizontal="right" vertical="center"/>
      <protection locked="0"/>
    </xf>
    <xf numFmtId="0" fontId="1" fillId="0" borderId="6">
      <alignment horizontal="center" vertical="center" wrapText="1"/>
      <protection locked="0"/>
    </xf>
    <xf numFmtId="0" fontId="7" fillId="0" borderId="0">
      <alignment horizontal="center" vertical="center"/>
      <protection locked="0"/>
    </xf>
    <xf numFmtId="0" fontId="1" fillId="0" borderId="6">
      <alignment horizontal="center" vertical="center" wrapText="1"/>
    </xf>
    <xf numFmtId="3" fontId="1" fillId="0" borderId="5">
      <alignment horizontal="center" vertical="center"/>
    </xf>
    <xf numFmtId="3" fontId="1" fillId="0" borderId="1">
      <alignment horizontal="center" vertical="center"/>
    </xf>
    <xf numFmtId="0" fontId="1" fillId="0" borderId="2">
      <alignment horizontal="center" vertical="center" wrapText="1"/>
      <protection locked="0"/>
    </xf>
    <xf numFmtId="0" fontId="1" fillId="0" borderId="3">
      <alignment horizontal="center" vertical="center" wrapText="1"/>
    </xf>
    <xf numFmtId="0" fontId="1" fillId="0" borderId="4">
      <alignment horizontal="center" vertical="center"/>
    </xf>
    <xf numFmtId="0" fontId="3" fillId="0" borderId="5">
      <alignment horizontal="center" vertical="center"/>
      <protection locked="0"/>
    </xf>
    <xf numFmtId="0" fontId="1" fillId="0" borderId="0"/>
    <xf numFmtId="0" fontId="3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3" fillId="0" borderId="7">
      <alignment horizontal="left" vertical="center" wrapText="1"/>
      <protection locked="0"/>
    </xf>
    <xf numFmtId="0" fontId="4" fillId="0" borderId="0"/>
    <xf numFmtId="0" fontId="2" fillId="0" borderId="0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4" fillId="0" borderId="6">
      <alignment horizontal="center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  <protection locked="0"/>
    </xf>
    <xf numFmtId="0" fontId="1" fillId="0" borderId="0"/>
    <xf numFmtId="0" fontId="4" fillId="0" borderId="10">
      <alignment horizontal="center" vertical="center"/>
    </xf>
    <xf numFmtId="0" fontId="4" fillId="0" borderId="10">
      <alignment horizontal="center" vertical="center"/>
      <protection locked="0"/>
    </xf>
    <xf numFmtId="0" fontId="3" fillId="0" borderId="0">
      <alignment horizontal="right"/>
    </xf>
    <xf numFmtId="0" fontId="1" fillId="0" borderId="0"/>
    <xf numFmtId="0" fontId="1" fillId="0" borderId="10">
      <alignment horizontal="center" vertical="center" wrapText="1"/>
    </xf>
    <xf numFmtId="3" fontId="4" fillId="0" borderId="10">
      <alignment horizontal="center" vertical="center"/>
      <protection locked="0"/>
    </xf>
    <xf numFmtId="3" fontId="4" fillId="0" borderId="10">
      <alignment horizontal="center" vertical="center"/>
    </xf>
    <xf numFmtId="0" fontId="1" fillId="0" borderId="8">
      <alignment horizontal="center" vertical="center"/>
    </xf>
    <xf numFmtId="0" fontId="1" fillId="0" borderId="8">
      <alignment horizontal="center" vertical="center" wrapText="1"/>
    </xf>
    <xf numFmtId="3" fontId="4" fillId="0" borderId="10">
      <alignment horizontal="center" vertical="top"/>
      <protection locked="0"/>
    </xf>
    <xf numFmtId="0" fontId="1" fillId="0" borderId="10">
      <alignment horizontal="center" vertical="top"/>
    </xf>
    <xf numFmtId="0" fontId="3" fillId="0" borderId="0">
      <alignment horizontal="left" vertical="center" wrapText="1"/>
      <protection locked="0"/>
    </xf>
    <xf numFmtId="0" fontId="1" fillId="0" borderId="11">
      <alignment horizontal="center" vertical="center" wrapText="1"/>
      <protection locked="0"/>
    </xf>
    <xf numFmtId="0" fontId="1" fillId="0" borderId="0">
      <alignment vertical="center"/>
    </xf>
    <xf numFmtId="0" fontId="27" fillId="0" borderId="0">
      <alignment horizontal="center" vertical="center"/>
    </xf>
    <xf numFmtId="0" fontId="28" fillId="0" borderId="0">
      <alignment horizontal="center" vertical="center"/>
    </xf>
    <xf numFmtId="0" fontId="10" fillId="0" borderId="0">
      <alignment horizontal="right"/>
      <protection locked="0"/>
    </xf>
    <xf numFmtId="49" fontId="10" fillId="0" borderId="0">
      <protection locked="0"/>
    </xf>
    <xf numFmtId="49" fontId="4" fillId="0" borderId="2">
      <alignment horizontal="center" vertical="center" wrapText="1"/>
      <protection locked="0"/>
    </xf>
    <xf numFmtId="49" fontId="4" fillId="0" borderId="3">
      <alignment horizontal="center" vertical="center" wrapText="1"/>
      <protection locked="0"/>
    </xf>
    <xf numFmtId="49" fontId="4" fillId="0" borderId="1">
      <alignment horizontal="center" vertical="center"/>
      <protection locked="0"/>
    </xf>
    <xf numFmtId="0" fontId="11" fillId="0" borderId="0">
      <alignment horizontal="center" vertical="center"/>
      <protection locked="0"/>
    </xf>
    <xf numFmtId="0" fontId="1" fillId="0" borderId="7">
      <alignment horizontal="center" vertical="center"/>
      <protection locked="0"/>
    </xf>
    <xf numFmtId="0" fontId="1" fillId="0" borderId="0">
      <alignment horizontal="right"/>
    </xf>
    <xf numFmtId="0" fontId="11" fillId="0" borderId="0">
      <alignment horizontal="center" vertical="center"/>
    </xf>
    <xf numFmtId="0" fontId="11" fillId="0" borderId="0">
      <alignment horizontal="center" vertical="center" wrapText="1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4" fillId="0" borderId="0">
      <alignment horizontal="left" vertical="center"/>
      <protection locked="0"/>
    </xf>
    <xf numFmtId="0" fontId="3" fillId="0" borderId="6">
      <alignment horizontal="left" vertical="center"/>
      <protection locked="0"/>
    </xf>
    <xf numFmtId="49" fontId="1" fillId="0" borderId="0">
      <protection locked="0"/>
    </xf>
    <xf numFmtId="0" fontId="3" fillId="0" borderId="7">
      <alignment horizontal="left" vertical="center"/>
      <protection locked="0"/>
    </xf>
    <xf numFmtId="0" fontId="4" fillId="0" borderId="5">
      <alignment horizontal="center" vertical="center" wrapText="1"/>
      <protection locked="0"/>
    </xf>
    <xf numFmtId="0" fontId="4" fillId="0" borderId="7">
      <alignment horizontal="center" vertical="center" wrapText="1"/>
      <protection locked="0"/>
    </xf>
    <xf numFmtId="0" fontId="4" fillId="0" borderId="7">
      <alignment horizontal="center" vertical="center"/>
      <protection locked="0"/>
    </xf>
    <xf numFmtId="0" fontId="1" fillId="0" borderId="7">
      <alignment horizontal="center"/>
    </xf>
    <xf numFmtId="0" fontId="4" fillId="0" borderId="4">
      <alignment horizontal="center" vertical="center"/>
      <protection locked="0"/>
    </xf>
    <xf numFmtId="0" fontId="3" fillId="0" borderId="1">
      <alignment horizontal="left" vertical="center"/>
    </xf>
    <xf numFmtId="0" fontId="1" fillId="0" borderId="0"/>
    <xf numFmtId="0" fontId="1" fillId="0" borderId="5">
      <alignment horizontal="center" vertical="center" wrapText="1"/>
      <protection locked="0"/>
    </xf>
    <xf numFmtId="0" fontId="3" fillId="0" borderId="6">
      <alignment horizontal="left" vertical="center"/>
    </xf>
    <xf numFmtId="0" fontId="3" fillId="0" borderId="7">
      <alignment horizontal="left" vertical="center"/>
    </xf>
    <xf numFmtId="0" fontId="4" fillId="0" borderId="3">
      <alignment horizontal="center" vertical="center"/>
    </xf>
    <xf numFmtId="0" fontId="3" fillId="0" borderId="1">
      <alignment horizontal="left" vertical="center" wrapText="1"/>
    </xf>
    <xf numFmtId="0" fontId="1" fillId="0" borderId="0">
      <alignment vertical="center"/>
    </xf>
    <xf numFmtId="0" fontId="4" fillId="0" borderId="1">
      <alignment horizontal="center" vertical="center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7" fillId="0" borderId="0">
      <alignment horizontal="center" vertical="center"/>
    </xf>
    <xf numFmtId="0" fontId="1" fillId="0" borderId="0"/>
    <xf numFmtId="0" fontId="1" fillId="0" borderId="0">
      <alignment horizontal="right" vertical="center"/>
    </xf>
    <xf numFmtId="0" fontId="4" fillId="0" borderId="0">
      <alignment horizontal="right" wrapText="1"/>
    </xf>
    <xf numFmtId="0" fontId="4" fillId="0" borderId="21">
      <alignment horizontal="center" vertical="center" wrapText="1"/>
    </xf>
    <xf numFmtId="0" fontId="9" fillId="0" borderId="0">
      <alignment horizontal="center" vertical="center" wrapText="1"/>
    </xf>
    <xf numFmtId="0" fontId="8" fillId="0" borderId="0">
      <alignment vertical="top"/>
    </xf>
    <xf numFmtId="0" fontId="4" fillId="0" borderId="0">
      <protection locked="0"/>
    </xf>
    <xf numFmtId="0" fontId="4" fillId="0" borderId="5">
      <alignment horizontal="center" vertical="center"/>
      <protection locked="0"/>
    </xf>
    <xf numFmtId="0" fontId="4" fillId="0" borderId="0">
      <alignment horizontal="right" vertical="center"/>
      <protection locked="0"/>
    </xf>
    <xf numFmtId="0" fontId="4" fillId="0" borderId="0">
      <alignment horizontal="left" vertical="center" wrapText="1"/>
    </xf>
    <xf numFmtId="0" fontId="1" fillId="0" borderId="1">
      <alignment horizontal="center"/>
    </xf>
    <xf numFmtId="0" fontId="4" fillId="0" borderId="1">
      <alignment horizontal="center" vertical="center"/>
    </xf>
    <xf numFmtId="0" fontId="4" fillId="0" borderId="1">
      <alignment vertical="center" wrapText="1"/>
    </xf>
    <xf numFmtId="0" fontId="9" fillId="0" borderId="0">
      <alignment horizontal="center" vertical="center"/>
    </xf>
    <xf numFmtId="0" fontId="4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4" fillId="0" borderId="21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8">
      <alignment horizontal="center" vertical="center"/>
    </xf>
    <xf numFmtId="0" fontId="1" fillId="0" borderId="0">
      <alignment vertical="center"/>
    </xf>
    <xf numFmtId="0" fontId="3" fillId="0" borderId="7">
      <alignment vertical="center" wrapText="1"/>
      <protection locked="0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7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1" fillId="0" borderId="0">
      <alignment horizontal="center" wrapText="1"/>
    </xf>
    <xf numFmtId="0" fontId="20" fillId="0" borderId="5">
      <alignment horizontal="center" vertical="center" wrapText="1"/>
    </xf>
    <xf numFmtId="0" fontId="19" fillId="0" borderId="0">
      <alignment horizontal="center" vertical="center" wrapText="1"/>
    </xf>
    <xf numFmtId="0" fontId="20" fillId="0" borderId="1">
      <alignment horizontal="center" vertical="center" wrapText="1"/>
    </xf>
    <xf numFmtId="49" fontId="1" fillId="0" borderId="0"/>
    <xf numFmtId="0" fontId="1" fillId="0" borderId="5">
      <alignment horizontal="center" vertical="center"/>
    </xf>
    <xf numFmtId="49" fontId="1" fillId="0" borderId="0"/>
    <xf numFmtId="49" fontId="4" fillId="0" borderId="6">
      <alignment horizontal="center" vertical="center" wrapText="1"/>
    </xf>
    <xf numFmtId="0" fontId="52" fillId="0" borderId="6">
      <alignment horizontal="center" vertical="center"/>
    </xf>
    <xf numFmtId="49" fontId="4" fillId="0" borderId="7">
      <alignment horizontal="center" vertical="center" wrapText="1"/>
    </xf>
    <xf numFmtId="0" fontId="52" fillId="0" borderId="7">
      <alignment horizontal="center" vertical="center"/>
    </xf>
    <xf numFmtId="0" fontId="23" fillId="0" borderId="0">
      <alignment horizontal="center" vertical="center"/>
    </xf>
    <xf numFmtId="0" fontId="8" fillId="0" borderId="1">
      <alignment horizontal="center" vertical="center"/>
    </xf>
    <xf numFmtId="0" fontId="1" fillId="0" borderId="7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52" fillId="0" borderId="5">
      <alignment horizontal="center" vertical="center"/>
    </xf>
    <xf numFmtId="0" fontId="1" fillId="0" borderId="0">
      <alignment wrapText="1"/>
    </xf>
    <xf numFmtId="0" fontId="2" fillId="0" borderId="0">
      <alignment horizontal="center" vertical="center" wrapText="1"/>
    </xf>
    <xf numFmtId="0" fontId="4" fillId="0" borderId="8">
      <alignment horizontal="center" vertical="center" wrapText="1"/>
    </xf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3" fillId="0" borderId="10">
      <alignment horizontal="left" vertical="center" wrapText="1"/>
    </xf>
    <xf numFmtId="0" fontId="3" fillId="0" borderId="12">
      <alignment horizontal="left" vertical="center"/>
    </xf>
    <xf numFmtId="0" fontId="3" fillId="0" borderId="10">
      <alignment horizontal="left" vertical="center"/>
    </xf>
    <xf numFmtId="0" fontId="1" fillId="0" borderId="0">
      <protection locked="0"/>
    </xf>
    <xf numFmtId="0" fontId="4" fillId="0" borderId="8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10">
      <alignment horizontal="center" vertical="center" wrapText="1"/>
      <protection locked="0"/>
    </xf>
    <xf numFmtId="0" fontId="3" fillId="0" borderId="10">
      <alignment horizontal="right" vertical="center"/>
      <protection locked="0"/>
    </xf>
    <xf numFmtId="0" fontId="3" fillId="0" borderId="10">
      <alignment horizontal="right" vertical="center"/>
    </xf>
    <xf numFmtId="0" fontId="3" fillId="0" borderId="0">
      <alignment vertical="top" wrapText="1"/>
      <protection locked="0"/>
    </xf>
    <xf numFmtId="0" fontId="3" fillId="0" borderId="0">
      <alignment horizontal="left" vertical="center" wrapText="1"/>
    </xf>
    <xf numFmtId="0" fontId="2" fillId="0" borderId="0">
      <alignment horizontal="center" vertical="center" wrapText="1"/>
      <protection locked="0"/>
    </xf>
    <xf numFmtId="0" fontId="4" fillId="0" borderId="6">
      <alignment horizontal="center" vertical="center" wrapText="1"/>
      <protection locked="0"/>
    </xf>
    <xf numFmtId="0" fontId="4" fillId="0" borderId="12">
      <alignment horizontal="center" vertical="center" wrapText="1"/>
    </xf>
    <xf numFmtId="0" fontId="3" fillId="0" borderId="0">
      <alignment horizontal="right"/>
      <protection locked="0"/>
    </xf>
    <xf numFmtId="0" fontId="4" fillId="0" borderId="6">
      <alignment horizontal="center" vertical="center"/>
      <protection locked="0"/>
    </xf>
    <xf numFmtId="0" fontId="4" fillId="0" borderId="12">
      <alignment horizontal="center" vertical="center"/>
      <protection locked="0"/>
    </xf>
    <xf numFmtId="0" fontId="3" fillId="0" borderId="0">
      <alignment horizontal="right" vertical="center" wrapText="1"/>
      <protection locked="0"/>
    </xf>
    <xf numFmtId="0" fontId="3" fillId="0" borderId="0">
      <alignment horizontal="right" wrapText="1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0">
      <alignment horizontal="right" wrapText="1"/>
    </xf>
    <xf numFmtId="0" fontId="3" fillId="0" borderId="11">
      <alignment horizontal="center" vertical="center"/>
    </xf>
    <xf numFmtId="0" fontId="10" fillId="0" borderId="0">
      <alignment horizontal="right"/>
      <protection locked="0"/>
    </xf>
    <xf numFmtId="0" fontId="53" fillId="0" borderId="0">
      <alignment vertical="top"/>
      <protection locked="0"/>
    </xf>
    <xf numFmtId="0" fontId="6" fillId="0" borderId="0"/>
  </cellStyleXfs>
  <cellXfs count="270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43" applyFont="1" applyBorder="1">
      <alignment horizontal="center" vertical="center"/>
    </xf>
    <xf numFmtId="0" fontId="1" fillId="0" borderId="1" xfId="138" applyFont="1" applyBorder="1">
      <alignment horizontal="center" vertical="center"/>
      <protection locked="0"/>
    </xf>
    <xf numFmtId="49" fontId="5" fillId="0" borderId="1" xfId="104" applyNumberFormat="1" applyFont="1" applyBorder="1">
      <alignment horizontal="left" vertical="center" wrapText="1"/>
    </xf>
    <xf numFmtId="0" fontId="0" fillId="0" borderId="1" xfId="0" applyFont="1" applyBorder="1"/>
    <xf numFmtId="179" fontId="5" fillId="0" borderId="1" xfId="0" applyNumberFormat="1" applyFont="1" applyBorder="1" applyAlignment="1">
      <alignment horizontal="right" vertical="center"/>
    </xf>
    <xf numFmtId="0" fontId="3" fillId="0" borderId="1" xfId="121" applyFont="1" applyBorder="1">
      <alignment horizontal="center" vertical="center" wrapText="1"/>
      <protection locked="0"/>
    </xf>
    <xf numFmtId="0" fontId="3" fillId="0" borderId="1" xfId="123" applyFont="1" applyBorder="1">
      <alignment horizontal="left" vertical="center" wrapText="1"/>
      <protection locked="0"/>
    </xf>
    <xf numFmtId="0" fontId="3" fillId="0" borderId="1" xfId="128" applyFont="1" applyBorder="1">
      <alignment horizontal="left" vertical="center" wrapText="1"/>
      <protection locked="0"/>
    </xf>
    <xf numFmtId="49" fontId="1" fillId="0" borderId="0" xfId="124" applyNumberFormat="1" applyFont="1" applyBorder="1"/>
    <xf numFmtId="0" fontId="2" fillId="0" borderId="0" xfId="130" applyFont="1" applyBorder="1">
      <alignment horizontal="center" vertical="center"/>
    </xf>
    <xf numFmtId="0" fontId="4" fillId="0" borderId="0" xfId="122" applyFont="1" applyBorder="1">
      <alignment horizontal="left" vertical="center"/>
    </xf>
    <xf numFmtId="0" fontId="4" fillId="0" borderId="0" xfId="129" applyFont="1" applyBorder="1"/>
    <xf numFmtId="0" fontId="4" fillId="0" borderId="2" xfId="140" applyFont="1" applyBorder="1">
      <alignment horizontal="center" vertical="center" wrapText="1"/>
      <protection locked="0"/>
    </xf>
    <xf numFmtId="0" fontId="4" fillId="0" borderId="2" xfId="125" applyFont="1" applyBorder="1">
      <alignment horizontal="center" vertical="center" wrapText="1"/>
    </xf>
    <xf numFmtId="0" fontId="4" fillId="0" borderId="2" xfId="132" applyFont="1" applyBorder="1">
      <alignment horizontal="center" vertical="center"/>
    </xf>
    <xf numFmtId="0" fontId="4" fillId="0" borderId="3" xfId="141" applyFont="1" applyBorder="1">
      <alignment horizontal="center" vertical="center" wrapText="1"/>
      <protection locked="0"/>
    </xf>
    <xf numFmtId="0" fontId="4" fillId="0" borderId="3" xfId="126" applyFont="1" applyBorder="1">
      <alignment horizontal="center" vertical="center" wrapText="1"/>
    </xf>
    <xf numFmtId="0" fontId="4" fillId="0" borderId="3" xfId="191" applyFont="1" applyBorder="1">
      <alignment horizontal="center" vertical="center"/>
    </xf>
    <xf numFmtId="0" fontId="4" fillId="0" borderId="4" xfId="142" applyFont="1" applyBorder="1">
      <alignment horizontal="center" vertical="center" wrapText="1"/>
      <protection locked="0"/>
    </xf>
    <xf numFmtId="0" fontId="4" fillId="0" borderId="4" xfId="127" applyFont="1" applyBorder="1">
      <alignment horizontal="center" vertical="center" wrapText="1"/>
    </xf>
    <xf numFmtId="0" fontId="4" fillId="0" borderId="4" xfId="133" applyFont="1" applyBorder="1">
      <alignment horizontal="center" vertical="center"/>
    </xf>
    <xf numFmtId="0" fontId="3" fillId="0" borderId="1" xfId="192" applyFont="1" applyBorder="1">
      <alignment horizontal="left" vertical="center" wrapText="1"/>
    </xf>
    <xf numFmtId="0" fontId="1" fillId="0" borderId="5" xfId="188" applyFont="1" applyBorder="1">
      <alignment horizontal="center" vertical="center" wrapText="1"/>
      <protection locked="0"/>
    </xf>
    <xf numFmtId="0" fontId="3" fillId="0" borderId="6" xfId="189" applyFont="1" applyBorder="1">
      <alignment horizontal="left" vertical="center"/>
    </xf>
    <xf numFmtId="0" fontId="3" fillId="0" borderId="7" xfId="190" applyFont="1" applyBorder="1">
      <alignment horizontal="left" vertical="center"/>
    </xf>
    <xf numFmtId="0" fontId="6" fillId="0" borderId="0" xfId="280" applyFont="1" applyFill="1" applyBorder="1" applyAlignment="1" applyProtection="1"/>
    <xf numFmtId="0" fontId="1" fillId="0" borderId="0" xfId="135" applyFont="1" applyBorder="1">
      <alignment horizontal="right" vertical="center"/>
      <protection locked="0"/>
    </xf>
    <xf numFmtId="0" fontId="4" fillId="0" borderId="5" xfId="131" applyFont="1" applyBorder="1">
      <alignment horizontal="center" vertical="center"/>
    </xf>
    <xf numFmtId="0" fontId="4" fillId="0" borderId="6" xfId="134" applyFont="1" applyBorder="1">
      <alignment horizontal="center" vertical="center"/>
    </xf>
    <xf numFmtId="0" fontId="4" fillId="0" borderId="7" xfId="137" applyFont="1" applyBorder="1">
      <alignment horizontal="center" vertical="center"/>
    </xf>
    <xf numFmtId="0" fontId="3" fillId="0" borderId="0" xfId="227" applyFont="1" applyBorder="1">
      <alignment horizontal="right" vertical="center"/>
    </xf>
    <xf numFmtId="0" fontId="7" fillId="0" borderId="0" xfId="229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225" applyFont="1" applyBorder="1">
      <alignment horizontal="center" vertical="center" wrapText="1"/>
    </xf>
    <xf numFmtId="0" fontId="4" fillId="0" borderId="6" xfId="226" applyFont="1" applyBorder="1">
      <alignment horizontal="center" vertical="center" wrapText="1"/>
    </xf>
    <xf numFmtId="0" fontId="4" fillId="0" borderId="7" xfId="228" applyFont="1" applyBorder="1">
      <alignment horizontal="center" vertical="center" wrapText="1"/>
    </xf>
    <xf numFmtId="0" fontId="4" fillId="0" borderId="1" xfId="231" applyFont="1" applyBorder="1">
      <alignment horizontal="center" vertical="center" wrapText="1"/>
    </xf>
    <xf numFmtId="0" fontId="3" fillId="0" borderId="1" xfId="233" applyFont="1" applyBorder="1">
      <alignment horizontal="center" vertical="center" wrapText="1"/>
      <protection locked="0"/>
    </xf>
    <xf numFmtId="0" fontId="3" fillId="0" borderId="7" xfId="224" applyFont="1" applyBorder="1">
      <alignment vertical="center" wrapText="1"/>
      <protection locked="0"/>
    </xf>
    <xf numFmtId="0" fontId="6" fillId="0" borderId="0" xfId="28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194" applyFont="1" applyBorder="1">
      <alignment horizontal="center" vertical="center"/>
      <protection locked="0"/>
    </xf>
    <xf numFmtId="0" fontId="4" fillId="0" borderId="1" xfId="195" applyFont="1" applyBorder="1">
      <alignment horizontal="center" vertical="center" wrapText="1"/>
      <protection locked="0"/>
    </xf>
    <xf numFmtId="0" fontId="6" fillId="0" borderId="0" xfId="28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202" applyFont="1" applyBorder="1">
      <alignment horizontal="right" vertical="center"/>
    </xf>
    <xf numFmtId="0" fontId="8" fillId="0" borderId="0" xfId="206" applyFont="1" applyBorder="1">
      <alignment vertical="top"/>
    </xf>
    <xf numFmtId="0" fontId="9" fillId="0" borderId="0" xfId="205" applyFont="1" applyBorder="1">
      <alignment horizontal="center" vertical="center" wrapText="1"/>
    </xf>
    <xf numFmtId="0" fontId="9" fillId="0" borderId="0" xfId="214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215" applyFont="1" applyBorder="1">
      <alignment wrapText="1"/>
    </xf>
    <xf numFmtId="0" fontId="4" fillId="0" borderId="0" xfId="203" applyFont="1" applyBorder="1">
      <alignment horizontal="right" wrapText="1"/>
    </xf>
    <xf numFmtId="0" fontId="4" fillId="0" borderId="0" xfId="207" applyFont="1" applyBorder="1">
      <protection locked="0"/>
    </xf>
    <xf numFmtId="0" fontId="4" fillId="0" borderId="1" xfId="204" applyFont="1" applyBorder="1">
      <alignment horizontal="center" vertical="center" wrapText="1"/>
    </xf>
    <xf numFmtId="0" fontId="4" fillId="0" borderId="1" xfId="212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13" applyFont="1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199" applyFont="1" applyBorder="1">
      <alignment horizontal="right" vertical="center"/>
      <protection locked="0"/>
    </xf>
    <xf numFmtId="0" fontId="4" fillId="0" borderId="0" xfId="209" applyFont="1" applyBorder="1">
      <alignment horizontal="right" vertical="center"/>
      <protection locked="0"/>
    </xf>
    <xf numFmtId="0" fontId="1" fillId="0" borderId="1" xfId="211" applyFont="1" applyBorder="1">
      <alignment horizontal="center"/>
    </xf>
    <xf numFmtId="0" fontId="1" fillId="0" borderId="0" xfId="251" applyFont="1" applyBorder="1">
      <alignment wrapText="1"/>
    </xf>
    <xf numFmtId="0" fontId="1" fillId="0" borderId="0" xfId="259" applyFont="1" applyBorder="1">
      <protection locked="0"/>
    </xf>
    <xf numFmtId="0" fontId="2" fillId="0" borderId="0" xfId="252" applyFont="1" applyBorder="1">
      <alignment horizontal="center" vertical="center" wrapText="1"/>
    </xf>
    <xf numFmtId="0" fontId="2" fillId="0" borderId="0" xfId="197" applyFont="1" applyBorder="1">
      <alignment horizontal="center" vertical="center"/>
      <protection locked="0"/>
    </xf>
    <xf numFmtId="0" fontId="3" fillId="0" borderId="0" xfId="266" applyFont="1" applyBorder="1">
      <alignment horizontal="left" vertical="center" wrapText="1"/>
    </xf>
    <xf numFmtId="0" fontId="4" fillId="0" borderId="8" xfId="253" applyFont="1" applyBorder="1">
      <alignment horizontal="center" vertical="center" wrapText="1"/>
    </xf>
    <xf numFmtId="0" fontId="4" fillId="0" borderId="8" xfId="260" applyFont="1" applyBorder="1">
      <alignment horizontal="center" vertical="center" wrapText="1"/>
      <protection locked="0"/>
    </xf>
    <xf numFmtId="0" fontId="4" fillId="0" borderId="9" xfId="254" applyFont="1" applyBorder="1">
      <alignment horizontal="center" vertical="center" wrapText="1"/>
    </xf>
    <xf numFmtId="0" fontId="4" fillId="0" borderId="9" xfId="261" applyFont="1" applyBorder="1">
      <alignment horizontal="center" vertical="center" wrapText="1"/>
      <protection locked="0"/>
    </xf>
    <xf numFmtId="0" fontId="4" fillId="0" borderId="10" xfId="255" applyFont="1" applyBorder="1">
      <alignment horizontal="center" vertical="center" wrapText="1"/>
    </xf>
    <xf numFmtId="0" fontId="4" fillId="0" borderId="10" xfId="262" applyFont="1" applyBorder="1">
      <alignment horizontal="center" vertical="center" wrapText="1"/>
      <protection locked="0"/>
    </xf>
    <xf numFmtId="0" fontId="3" fillId="0" borderId="10" xfId="256" applyFont="1" applyBorder="1">
      <alignment horizontal="left" vertical="center" wrapText="1"/>
    </xf>
    <xf numFmtId="0" fontId="3" fillId="0" borderId="10" xfId="263" applyFont="1" applyBorder="1">
      <alignment horizontal="right" vertical="center"/>
      <protection locked="0"/>
    </xf>
    <xf numFmtId="0" fontId="3" fillId="0" borderId="11" xfId="278" applyFont="1" applyBorder="1">
      <alignment horizontal="center" vertical="center"/>
    </xf>
    <xf numFmtId="0" fontId="3" fillId="0" borderId="12" xfId="257" applyFont="1" applyBorder="1">
      <alignment horizontal="left" vertical="center"/>
    </xf>
    <xf numFmtId="0" fontId="3" fillId="0" borderId="10" xfId="258" applyFont="1" applyBorder="1">
      <alignment horizontal="left" vertical="center"/>
    </xf>
    <xf numFmtId="0" fontId="3" fillId="0" borderId="0" xfId="265" applyFont="1" applyBorder="1">
      <alignment vertical="top" wrapText="1"/>
      <protection locked="0"/>
    </xf>
    <xf numFmtId="0" fontId="2" fillId="0" borderId="0" xfId="267" applyFont="1" applyBorder="1">
      <alignment horizontal="center" vertical="center" wrapText="1"/>
      <protection locked="0"/>
    </xf>
    <xf numFmtId="0" fontId="3" fillId="0" borderId="0" xfId="270" applyFont="1" applyBorder="1">
      <alignment horizontal="right"/>
      <protection locked="0"/>
    </xf>
    <xf numFmtId="0" fontId="4" fillId="0" borderId="6" xfId="268" applyFont="1" applyBorder="1">
      <alignment horizontal="center" vertical="center" wrapText="1"/>
      <protection locked="0"/>
    </xf>
    <xf numFmtId="0" fontId="4" fillId="0" borderId="6" xfId="271" applyFont="1" applyBorder="1">
      <alignment horizontal="center" vertical="center"/>
      <protection locked="0"/>
    </xf>
    <xf numFmtId="0" fontId="4" fillId="0" borderId="12" xfId="269" applyFont="1" applyBorder="1">
      <alignment horizontal="center" vertical="center" wrapText="1"/>
    </xf>
    <xf numFmtId="0" fontId="4" fillId="0" borderId="12" xfId="272" applyFont="1" applyBorder="1">
      <alignment horizontal="center" vertical="center"/>
      <protection locked="0"/>
    </xf>
    <xf numFmtId="0" fontId="3" fillId="0" borderId="0" xfId="273" applyFont="1" applyBorder="1">
      <alignment horizontal="right" vertical="center" wrapText="1"/>
      <protection locked="0"/>
    </xf>
    <xf numFmtId="0" fontId="3" fillId="0" borderId="0" xfId="276" applyFont="1" applyBorder="1">
      <alignment horizontal="right" vertical="center" wrapText="1"/>
    </xf>
    <xf numFmtId="0" fontId="3" fillId="0" borderId="0" xfId="274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275" applyFont="1" applyBorder="1">
      <alignment horizontal="center" vertical="center" wrapText="1"/>
      <protection locked="0"/>
    </xf>
    <xf numFmtId="0" fontId="4" fillId="0" borderId="10" xfId="146" applyFont="1" applyBorder="1">
      <alignment horizontal="center" vertical="center"/>
    </xf>
    <xf numFmtId="0" fontId="4" fillId="0" borderId="10" xfId="147" applyFont="1" applyBorder="1">
      <alignment horizontal="center" vertical="center"/>
      <protection locked="0"/>
    </xf>
    <xf numFmtId="0" fontId="3" fillId="0" borderId="10" xfId="264" applyFont="1" applyBorder="1">
      <alignment horizontal="right" vertical="center"/>
    </xf>
    <xf numFmtId="49" fontId="5" fillId="0" borderId="1" xfId="104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10" fillId="0" borderId="0" xfId="162" applyFont="1" applyBorder="1">
      <alignment horizontal="right"/>
      <protection locked="0"/>
    </xf>
    <xf numFmtId="49" fontId="10" fillId="0" borderId="0" xfId="163" applyNumberFormat="1" applyFont="1" applyBorder="1">
      <protection locked="0"/>
    </xf>
    <xf numFmtId="0" fontId="1" fillId="0" borderId="0" xfId="169" applyFont="1" applyBorder="1">
      <alignment horizontal="right"/>
    </xf>
    <xf numFmtId="0" fontId="3" fillId="0" borderId="0" xfId="148" applyFont="1" applyBorder="1">
      <alignment horizontal="right"/>
    </xf>
    <xf numFmtId="0" fontId="11" fillId="0" borderId="0" xfId="171" applyFont="1" applyBorder="1">
      <alignment horizontal="center" vertical="center" wrapText="1"/>
      <protection locked="0"/>
    </xf>
    <xf numFmtId="0" fontId="11" fillId="0" borderId="0" xfId="167" applyFont="1" applyBorder="1">
      <alignment horizontal="center" vertical="center"/>
      <protection locked="0"/>
    </xf>
    <xf numFmtId="0" fontId="11" fillId="0" borderId="0" xfId="170" applyFont="1" applyBorder="1">
      <alignment horizontal="center" vertical="center"/>
    </xf>
    <xf numFmtId="0" fontId="3" fillId="0" borderId="0" xfId="139" applyFont="1" applyBorder="1">
      <alignment horizontal="left" vertical="center"/>
      <protection locked="0"/>
    </xf>
    <xf numFmtId="0" fontId="4" fillId="0" borderId="2" xfId="172" applyFont="1" applyBorder="1">
      <alignment horizontal="center" vertical="center"/>
      <protection locked="0"/>
    </xf>
    <xf numFmtId="49" fontId="4" fillId="0" borderId="2" xfId="164" applyNumberFormat="1" applyFont="1" applyBorder="1">
      <alignment horizontal="center" vertical="center" wrapText="1"/>
      <protection locked="0"/>
    </xf>
    <xf numFmtId="0" fontId="4" fillId="0" borderId="3" xfId="173" applyFont="1" applyBorder="1">
      <alignment horizontal="center" vertical="center"/>
      <protection locked="0"/>
    </xf>
    <xf numFmtId="49" fontId="4" fillId="0" borderId="3" xfId="165" applyNumberFormat="1" applyFont="1" applyBorder="1">
      <alignment horizontal="center" vertical="center" wrapText="1"/>
      <protection locked="0"/>
    </xf>
    <xf numFmtId="49" fontId="4" fillId="0" borderId="1" xfId="166" applyNumberFormat="1" applyFont="1" applyBorder="1">
      <alignment horizontal="center" vertical="center"/>
      <protection locked="0"/>
    </xf>
    <xf numFmtId="0" fontId="3" fillId="0" borderId="1" xfId="144" applyFont="1" applyBorder="1">
      <alignment horizontal="left" vertical="center" wrapText="1"/>
      <protection locked="0"/>
    </xf>
    <xf numFmtId="0" fontId="1" fillId="0" borderId="6" xfId="174" applyFont="1" applyBorder="1">
      <alignment horizontal="center" vertical="center"/>
      <protection locked="0"/>
    </xf>
    <xf numFmtId="0" fontId="1" fillId="0" borderId="7" xfId="168" applyFont="1" applyBorder="1">
      <alignment horizontal="center" vertical="center"/>
      <protection locked="0"/>
    </xf>
    <xf numFmtId="0" fontId="12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49" fontId="4" fillId="0" borderId="1" xfId="164" applyNumberFormat="1" applyFont="1" applyBorder="1">
      <alignment horizontal="center" vertical="center" wrapText="1"/>
      <protection locked="0"/>
    </xf>
    <xf numFmtId="49" fontId="4" fillId="0" borderId="1" xfId="165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168" applyFont="1" applyBorder="1">
      <alignment horizontal="center" vertical="center"/>
      <protection locked="0"/>
    </xf>
    <xf numFmtId="0" fontId="7" fillId="0" borderId="0" xfId="200" applyFont="1" applyBorder="1">
      <alignment horizontal="center" vertical="center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" fillId="0" borderId="1" xfId="232" applyFont="1" applyBorder="1">
      <alignment vertical="center" wrapText="1"/>
    </xf>
    <xf numFmtId="0" fontId="3" fillId="0" borderId="1" xfId="196" applyFont="1" applyBorder="1">
      <alignment horizontal="center" vertical="center" wrapText="1"/>
    </xf>
    <xf numFmtId="0" fontId="3" fillId="0" borderId="1" xfId="198" applyFont="1" applyBorder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126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189" applyFont="1" applyBorder="1">
      <alignment horizontal="left" vertical="center"/>
    </xf>
    <xf numFmtId="0" fontId="3" fillId="0" borderId="1" xfId="190" applyFont="1" applyBorder="1">
      <alignment horizontal="left" vertical="center"/>
    </xf>
    <xf numFmtId="0" fontId="4" fillId="0" borderId="1" xfId="220" applyFont="1" applyBorder="1">
      <alignment horizontal="center" vertical="center"/>
    </xf>
    <xf numFmtId="0" fontId="4" fillId="0" borderId="1" xfId="221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176" applyFont="1" applyBorder="1">
      <alignment vertical="top"/>
      <protection locked="0"/>
    </xf>
    <xf numFmtId="49" fontId="1" fillId="0" borderId="0" xfId="179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77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140" applyFont="1" applyBorder="1">
      <alignment horizontal="center" vertical="center" wrapText="1"/>
      <protection locked="0"/>
    </xf>
    <xf numFmtId="0" fontId="4" fillId="0" borderId="1" xfId="141" applyFont="1" applyBorder="1">
      <alignment horizontal="center" vertical="center" wrapText="1"/>
      <protection locked="0"/>
    </xf>
    <xf numFmtId="0" fontId="4" fillId="0" borderId="1" xfId="173" applyFont="1" applyBorder="1">
      <alignment horizontal="center" vertical="center"/>
      <protection locked="0"/>
    </xf>
    <xf numFmtId="0" fontId="4" fillId="0" borderId="1" xfId="191" applyFont="1" applyBorder="1">
      <alignment horizontal="center" vertical="center"/>
    </xf>
    <xf numFmtId="0" fontId="4" fillId="0" borderId="1" xfId="185" applyFont="1" applyBorder="1">
      <alignment horizontal="center" vertical="center"/>
      <protection locked="0"/>
    </xf>
    <xf numFmtId="0" fontId="3" fillId="0" borderId="1" xfId="186" applyFont="1" applyBorder="1">
      <alignment horizontal="left" vertical="center"/>
    </xf>
    <xf numFmtId="49" fontId="5" fillId="0" borderId="1" xfId="104" applyNumberFormat="1" applyFont="1" applyBorder="1" applyAlignment="1">
      <alignment horizontal="left" vertical="center" wrapText="1" indent="2"/>
    </xf>
    <xf numFmtId="0" fontId="1" fillId="0" borderId="1" xfId="188" applyFont="1" applyBorder="1">
      <alignment horizontal="center" vertical="center" wrapText="1"/>
      <protection locked="0"/>
    </xf>
    <xf numFmtId="0" fontId="3" fillId="0" borderId="1" xfId="178" applyFont="1" applyBorder="1">
      <alignment horizontal="left" vertical="center"/>
      <protection locked="0"/>
    </xf>
    <xf numFmtId="0" fontId="3" fillId="0" borderId="1" xfId="180" applyFont="1" applyBorder="1">
      <alignment horizontal="left" vertical="center"/>
      <protection locked="0"/>
    </xf>
    <xf numFmtId="0" fontId="4" fillId="0" borderId="1" xfId="181" applyFont="1" applyBorder="1">
      <alignment horizontal="center" vertical="center" wrapText="1"/>
      <protection locked="0"/>
    </xf>
    <xf numFmtId="0" fontId="4" fillId="0" borderId="1" xfId="182" applyFont="1" applyBorder="1">
      <alignment horizontal="center" vertical="center" wrapText="1"/>
      <protection locked="0"/>
    </xf>
    <xf numFmtId="0" fontId="4" fillId="0" borderId="1" xfId="142" applyFont="1" applyBorder="1">
      <alignment horizontal="center" vertical="center" wrapText="1"/>
      <protection locked="0"/>
    </xf>
    <xf numFmtId="0" fontId="4" fillId="0" borderId="1" xfId="268" applyFont="1" applyBorder="1">
      <alignment horizontal="center" vertical="center" wrapText="1"/>
      <protection locked="0"/>
    </xf>
    <xf numFmtId="0" fontId="1" fillId="0" borderId="1" xfId="184" applyFont="1" applyBorder="1">
      <alignment horizontal="center"/>
    </xf>
    <xf numFmtId="0" fontId="1" fillId="0" borderId="0" xfId="234" applyFont="1" applyBorder="1">
      <alignment horizontal="center" wrapText="1"/>
    </xf>
    <xf numFmtId="0" fontId="3" fillId="0" borderId="0" xfId="277" applyFont="1" applyBorder="1">
      <alignment horizontal="right" wrapText="1"/>
    </xf>
    <xf numFmtId="0" fontId="19" fillId="0" borderId="0" xfId="236" applyFont="1" applyBorder="1">
      <alignment horizontal="center" vertical="center" wrapText="1"/>
    </xf>
    <xf numFmtId="0" fontId="20" fillId="0" borderId="1" xfId="237" applyFont="1" applyBorder="1">
      <alignment horizontal="center" vertical="center" wrapText="1"/>
    </xf>
    <xf numFmtId="0" fontId="20" fillId="0" borderId="1" xfId="235" applyFont="1" applyBorder="1">
      <alignment horizontal="center" vertical="center" wrapText="1"/>
    </xf>
    <xf numFmtId="179" fontId="21" fillId="0" borderId="0" xfId="0" applyNumberFormat="1" applyFont="1" applyBorder="1" applyAlignment="1">
      <alignment horizontal="right" vertical="center"/>
    </xf>
    <xf numFmtId="0" fontId="22" fillId="0" borderId="0" xfId="245" applyFont="1" applyBorder="1">
      <alignment horizontal="center" vertical="center"/>
    </xf>
    <xf numFmtId="0" fontId="23" fillId="0" borderId="0" xfId="245" applyFont="1" applyBorder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241" applyNumberFormat="1" applyFont="1" applyBorder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/>
    <xf numFmtId="0" fontId="24" fillId="0" borderId="1" xfId="0" applyFont="1" applyBorder="1" applyAlignment="1">
      <alignment horizontal="left" indent="1"/>
    </xf>
    <xf numFmtId="0" fontId="24" fillId="0" borderId="1" xfId="250" applyFont="1" applyBorder="1">
      <alignment horizontal="center" vertical="center"/>
    </xf>
    <xf numFmtId="0" fontId="24" fillId="0" borderId="1" xfId="242" applyFont="1" applyBorder="1">
      <alignment horizontal="center" vertical="center"/>
    </xf>
    <xf numFmtId="0" fontId="24" fillId="0" borderId="1" xfId="244" applyFont="1" applyBorder="1">
      <alignment horizontal="center" vertical="center"/>
    </xf>
    <xf numFmtId="179" fontId="26" fillId="0" borderId="1" xfId="0" applyNumberFormat="1" applyFont="1" applyBorder="1" applyAlignment="1">
      <alignment horizontal="right" vertical="center"/>
    </xf>
    <xf numFmtId="179" fontId="26" fillId="0" borderId="1" xfId="0" applyNumberFormat="1" applyFont="1" applyBorder="1" applyAlignment="1">
      <alignment horizontal="right" vertical="center" indent="1"/>
    </xf>
    <xf numFmtId="179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271" applyFont="1" applyBorder="1">
      <alignment horizontal="center" vertical="center"/>
      <protection locked="0"/>
    </xf>
    <xf numFmtId="0" fontId="24" fillId="0" borderId="1" xfId="183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4" fillId="0" borderId="1" xfId="194" applyFont="1" applyBorder="1">
      <alignment horizontal="center" vertical="center"/>
      <protection locked="0"/>
    </xf>
    <xf numFmtId="0" fontId="25" fillId="0" borderId="1" xfId="246" applyFont="1" applyBorder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0" xfId="219" applyFont="1" applyBorder="1">
      <alignment vertical="top"/>
    </xf>
    <xf numFmtId="49" fontId="4" fillId="0" borderId="1" xfId="248" applyNumberFormat="1" applyFont="1" applyBorder="1">
      <alignment horizontal="center" vertical="center" wrapText="1"/>
    </xf>
    <xf numFmtId="49" fontId="4" fillId="0" borderId="1" xfId="243" applyNumberFormat="1" applyFont="1" applyBorder="1">
      <alignment horizontal="center" vertical="center" wrapText="1"/>
    </xf>
    <xf numFmtId="0" fontId="4" fillId="0" borderId="1" xfId="208" applyFont="1" applyBorder="1">
      <alignment horizontal="center" vertical="center"/>
      <protection locked="0"/>
    </xf>
    <xf numFmtId="49" fontId="4" fillId="0" borderId="1" xfId="249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47" applyFont="1" applyBorder="1">
      <alignment horizontal="center" vertical="center"/>
    </xf>
    <xf numFmtId="49" fontId="5" fillId="0" borderId="0" xfId="104" applyNumberFormat="1" applyFont="1" applyBorder="1">
      <alignment horizontal="left" vertical="center" wrapText="1"/>
    </xf>
    <xf numFmtId="0" fontId="27" fillId="0" borderId="0" xfId="160" applyFont="1" applyBorder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9" fillId="0" borderId="1" xfId="104" applyNumberFormat="1" applyFont="1" applyBorder="1" applyAlignment="1">
      <alignment horizontal="center" vertical="center" wrapText="1"/>
    </xf>
    <xf numFmtId="0" fontId="4" fillId="0" borderId="1" xfId="172" applyFont="1" applyBorder="1">
      <alignment horizontal="center" vertical="center"/>
      <protection locked="0"/>
    </xf>
    <xf numFmtId="49" fontId="5" fillId="0" borderId="1" xfId="104" applyNumberFormat="1" applyFont="1" applyBorder="1" applyAlignment="1">
      <alignment horizontal="center" vertical="center" wrapText="1"/>
    </xf>
    <xf numFmtId="0" fontId="4" fillId="0" borderId="1" xfId="127" applyFont="1" applyBorder="1">
      <alignment horizontal="center" vertical="center" wrapText="1"/>
    </xf>
    <xf numFmtId="0" fontId="3" fillId="0" borderId="0" xfId="157" applyFont="1" applyBorder="1">
      <alignment horizontal="left" vertical="center" wrapText="1"/>
      <protection locked="0"/>
    </xf>
    <xf numFmtId="0" fontId="4" fillId="0" borderId="0" xfId="210" applyFont="1" applyBorder="1">
      <alignment horizontal="left" vertical="center" wrapText="1"/>
    </xf>
    <xf numFmtId="0" fontId="4" fillId="0" borderId="1" xfId="125" applyFont="1" applyBorder="1">
      <alignment horizontal="center" vertical="center" wrapText="1"/>
    </xf>
    <xf numFmtId="0" fontId="4" fillId="0" borderId="1" xfId="253" applyFont="1" applyBorder="1">
      <alignment horizontal="center" vertical="center" wrapText="1"/>
    </xf>
    <xf numFmtId="0" fontId="4" fillId="0" borderId="1" xfId="222" applyFont="1" applyBorder="1">
      <alignment horizontal="center" vertical="center"/>
    </xf>
    <xf numFmtId="0" fontId="4" fillId="0" borderId="1" xfId="134" applyFont="1" applyBorder="1">
      <alignment horizontal="center" vertical="center"/>
    </xf>
    <xf numFmtId="0" fontId="1" fillId="0" borderId="1" xfId="153" applyFont="1" applyBorder="1">
      <alignment horizontal="center" vertical="center"/>
    </xf>
    <xf numFmtId="0" fontId="4" fillId="0" borderId="1" xfId="146" applyFont="1" applyBorder="1">
      <alignment horizontal="center" vertical="center"/>
    </xf>
    <xf numFmtId="0" fontId="4" fillId="0" borderId="1" xfId="147" applyFont="1" applyBorder="1">
      <alignment horizontal="center" vertical="center"/>
      <protection locked="0"/>
    </xf>
    <xf numFmtId="3" fontId="4" fillId="0" borderId="1" xfId="151" applyNumberFormat="1" applyFont="1" applyBorder="1">
      <alignment horizontal="center" vertical="center"/>
      <protection locked="0"/>
    </xf>
    <xf numFmtId="3" fontId="4" fillId="0" borderId="1" xfId="152" applyNumberFormat="1" applyFont="1" applyBorder="1">
      <alignment horizontal="center" vertical="center"/>
    </xf>
    <xf numFmtId="0" fontId="1" fillId="0" borderId="1" xfId="158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260" applyFont="1" applyBorder="1">
      <alignment horizontal="center" vertical="center" wrapText="1"/>
      <protection locked="0"/>
    </xf>
    <xf numFmtId="0" fontId="4" fillId="0" borderId="1" xfId="226" applyFont="1" applyBorder="1">
      <alignment horizontal="center" vertical="center" wrapText="1"/>
    </xf>
    <xf numFmtId="0" fontId="4" fillId="0" borderId="1" xfId="262" applyFont="1" applyBorder="1">
      <alignment horizontal="center" vertical="center" wrapText="1"/>
      <protection locked="0"/>
    </xf>
    <xf numFmtId="3" fontId="4" fillId="0" borderId="1" xfId="155" applyNumberFormat="1" applyFont="1" applyBorder="1">
      <alignment horizontal="center" vertical="top"/>
      <protection locked="0"/>
    </xf>
    <xf numFmtId="0" fontId="1" fillId="0" borderId="1" xfId="156" applyFont="1" applyBorder="1">
      <alignment horizontal="center" vertical="top"/>
    </xf>
    <xf numFmtId="0" fontId="4" fillId="0" borderId="1" xfId="228" applyFont="1" applyBorder="1">
      <alignment horizontal="center" vertical="center" wrapText="1"/>
    </xf>
    <xf numFmtId="0" fontId="7" fillId="0" borderId="0" xfId="112" applyFont="1" applyBorder="1">
      <alignment horizontal="center" vertical="center"/>
      <protection locked="0"/>
    </xf>
    <xf numFmtId="0" fontId="1" fillId="0" borderId="1" xfId="116" applyFont="1" applyBorder="1">
      <alignment horizontal="center" vertical="center" wrapText="1"/>
      <protection locked="0"/>
    </xf>
    <xf numFmtId="0" fontId="1" fillId="0" borderId="1" xfId="107" applyFont="1" applyBorder="1">
      <alignment horizontal="center" vertical="center" wrapText="1"/>
      <protection locked="0"/>
    </xf>
    <xf numFmtId="0" fontId="1" fillId="0" borderId="1" xfId="111" applyFont="1" applyBorder="1">
      <alignment horizontal="center" vertical="center" wrapText="1"/>
      <protection locked="0"/>
    </xf>
    <xf numFmtId="0" fontId="1" fillId="0" borderId="1" xfId="113" applyFont="1" applyBorder="1">
      <alignment horizontal="center" vertical="center" wrapText="1"/>
    </xf>
    <xf numFmtId="0" fontId="1" fillId="0" borderId="1" xfId="117" applyFont="1" applyBorder="1">
      <alignment horizontal="center" vertical="center" wrapText="1"/>
    </xf>
    <xf numFmtId="0" fontId="1" fillId="0" borderId="1" xfId="108" applyFont="1" applyBorder="1">
      <alignment horizontal="center" vertical="center" wrapText="1"/>
    </xf>
    <xf numFmtId="0" fontId="1" fillId="0" borderId="1" xfId="118" applyFont="1" applyBorder="1">
      <alignment horizontal="center" vertical="center"/>
    </xf>
    <xf numFmtId="0" fontId="1" fillId="0" borderId="1" xfId="109" applyFont="1" applyBorder="1">
      <alignment horizontal="center" vertical="center"/>
    </xf>
    <xf numFmtId="0" fontId="1" fillId="0" borderId="1" xfId="239" applyFont="1" applyBorder="1">
      <alignment horizontal="center" vertical="center"/>
    </xf>
    <xf numFmtId="3" fontId="1" fillId="0" borderId="1" xfId="114" applyNumberFormat="1" applyFont="1" applyBorder="1">
      <alignment horizontal="center" vertical="center"/>
    </xf>
    <xf numFmtId="3" fontId="1" fillId="0" borderId="1" xfId="115" applyNumberFormat="1" applyFont="1" applyBorder="1">
      <alignment horizontal="center" vertical="center"/>
    </xf>
    <xf numFmtId="0" fontId="3" fillId="0" borderId="1" xfId="119" applyFont="1" applyBorder="1">
      <alignment horizontal="center" vertical="center"/>
      <protection locked="0"/>
    </xf>
    <xf numFmtId="0" fontId="3" fillId="0" borderId="1" xfId="110" applyFont="1" applyBorder="1">
      <alignment horizontal="right" vertical="center"/>
      <protection locked="0"/>
    </xf>
    <xf numFmtId="0" fontId="1" fillId="0" borderId="1" xfId="174" applyFont="1" applyBorder="1">
      <alignment horizontal="center" vertical="center"/>
      <protection locked="0"/>
    </xf>
    <xf numFmtId="0" fontId="1" fillId="0" borderId="1" xfId="74" applyFont="1" applyBorder="1">
      <alignment horizontal="center" vertical="center" wrapText="1"/>
    </xf>
    <xf numFmtId="0" fontId="1" fillId="0" borderId="1" xfId="68" applyFont="1" applyBorder="1">
      <alignment horizontal="center" vertical="center"/>
      <protection locked="0"/>
    </xf>
    <xf numFmtId="0" fontId="1" fillId="0" borderId="1" xfId="72" applyFont="1" applyBorder="1">
      <alignment horizontal="center" vertical="center" wrapText="1"/>
    </xf>
    <xf numFmtId="0" fontId="1" fillId="0" borderId="1" xfId="150" applyFont="1" applyBorder="1">
      <alignment horizontal="center" vertical="center" wrapText="1"/>
    </xf>
    <xf numFmtId="0" fontId="1" fillId="0" borderId="1" xfId="76" applyFont="1" applyBorder="1">
      <alignment horizontal="center" vertical="center" wrapText="1"/>
      <protection locked="0"/>
    </xf>
    <xf numFmtId="0" fontId="1" fillId="0" borderId="1" xfId="73" applyFont="1" applyBorder="1">
      <alignment horizontal="center" vertical="center" wrapText="1"/>
      <protection locked="0"/>
    </xf>
    <xf numFmtId="0" fontId="1" fillId="0" borderId="1" xfId="77" applyFont="1" applyBorder="1">
      <alignment horizontal="center" vertical="center"/>
      <protection locked="0"/>
    </xf>
    <xf numFmtId="0" fontId="1" fillId="0" borderId="0" xfId="136" applyFont="1" applyBorder="1">
      <alignment horizontal="right"/>
      <protection locked="0"/>
    </xf>
    <xf numFmtId="0" fontId="1" fillId="0" borderId="1" xfId="91" applyFont="1" applyBorder="1">
      <alignment horizontal="center" vertical="center" wrapText="1"/>
      <protection locked="0"/>
    </xf>
    <xf numFmtId="0" fontId="1" fillId="0" borderId="1" xfId="154" applyFont="1" applyBorder="1">
      <alignment horizontal="center" vertical="center" wrapText="1"/>
    </xf>
    <xf numFmtId="0" fontId="1" fillId="0" borderId="1" xfId="78" applyFont="1" applyBorder="1">
      <alignment horizontal="center" vertical="center"/>
      <protection locked="0"/>
    </xf>
    <xf numFmtId="3" fontId="1" fillId="0" borderId="1" xfId="79" applyNumberFormat="1" applyFont="1" applyBorder="1">
      <alignment horizontal="center" vertical="center"/>
    </xf>
    <xf numFmtId="3" fontId="1" fillId="0" borderId="1" xfId="81" applyNumberFormat="1" applyFont="1" applyBorder="1">
      <alignment horizontal="center" vertical="center"/>
    </xf>
    <xf numFmtId="0" fontId="2" fillId="0" borderId="0" xfId="52" applyFont="1" applyBorder="1">
      <alignment horizontal="center" vertical="top"/>
    </xf>
    <xf numFmtId="0" fontId="3" fillId="0" borderId="0" xfId="230" applyFont="1" applyBorder="1">
      <alignment horizontal="left" vertical="center"/>
    </xf>
    <xf numFmtId="0" fontId="28" fillId="0" borderId="0" xfId="161" applyFont="1" applyBorder="1">
      <alignment horizontal="center" vertical="center"/>
    </xf>
    <xf numFmtId="0" fontId="4" fillId="0" borderId="1" xfId="131" applyFont="1" applyBorder="1">
      <alignment horizontal="center" vertical="center"/>
    </xf>
    <xf numFmtId="0" fontId="4" fillId="0" borderId="1" xfId="137" applyFont="1" applyBorder="1">
      <alignment horizontal="center" vertical="center"/>
    </xf>
    <xf numFmtId="0" fontId="4" fillId="0" borderId="1" xfId="132" applyFont="1" applyBorder="1">
      <alignment horizontal="center" vertical="center"/>
    </xf>
    <xf numFmtId="0" fontId="4" fillId="0" borderId="1" xfId="133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148" applyFont="1" applyBorder="1" quotePrefix="1">
      <alignment horizontal="right"/>
    </xf>
    <xf numFmtId="0" fontId="3" fillId="0" borderId="0" xfId="274" applyFont="1" applyBorder="1" quotePrefix="1">
      <alignment horizontal="right" wrapText="1"/>
      <protection locked="0"/>
    </xf>
    <xf numFmtId="0" fontId="3" fillId="0" borderId="0" xfId="227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277" applyFont="1" applyBorder="1" quotePrefix="1">
      <alignment horizontal="right" wrapText="1"/>
    </xf>
    <xf numFmtId="0" fontId="3" fillId="0" borderId="0" xfId="270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209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2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_b-1-0" xfId="49"/>
    <cellStyle name="__b-10-0" xfId="50"/>
    <cellStyle name="__b-11-0" xfId="51"/>
    <cellStyle name="__b-12-0" xfId="52"/>
    <cellStyle name="__b-13-0" xfId="53"/>
    <cellStyle name="__b-14-0" xfId="54"/>
    <cellStyle name="__b-15-0" xfId="55"/>
    <cellStyle name="__b-16-0" xfId="56"/>
    <cellStyle name="__b-17-0" xfId="57"/>
    <cellStyle name="__b-18-0" xfId="58"/>
    <cellStyle name="__b-19-0" xfId="59"/>
    <cellStyle name="__b-2-0" xfId="60"/>
    <cellStyle name="__b-20-0" xfId="61"/>
    <cellStyle name="__b-21-0" xfId="62"/>
    <cellStyle name="__b-22-0" xfId="63"/>
    <cellStyle name="__b-23-0" xfId="64"/>
    <cellStyle name="__b-24-0" xfId="65"/>
    <cellStyle name="__b-25-0" xfId="66"/>
    <cellStyle name="__b-26-0" xfId="67"/>
    <cellStyle name="__b-27-0" xfId="68"/>
    <cellStyle name="__b-28-0" xfId="69"/>
    <cellStyle name="__b-29-0" xfId="70"/>
    <cellStyle name="__b-3-0" xfId="71"/>
    <cellStyle name="__b-30-0" xfId="72"/>
    <cellStyle name="__b-31-0" xfId="73"/>
    <cellStyle name="__b-32-0" xfId="74"/>
    <cellStyle name="__b-33-0" xfId="75"/>
    <cellStyle name="__b-34-0" xfId="76"/>
    <cellStyle name="__b-35-0" xfId="77"/>
    <cellStyle name="__b-36-0" xfId="78"/>
    <cellStyle name="__b-37-0" xfId="79"/>
    <cellStyle name="__b-38-0" xfId="80"/>
    <cellStyle name="__b-39-0" xfId="81"/>
    <cellStyle name="__b-4-0" xfId="82"/>
    <cellStyle name="__b-40-0" xfId="83"/>
    <cellStyle name="__b-41-0" xfId="84"/>
    <cellStyle name="__b-42-0" xfId="85"/>
    <cellStyle name="__b-43-0" xfId="86"/>
    <cellStyle name="__b-44-0" xfId="87"/>
    <cellStyle name="__b-45-0" xfId="88"/>
    <cellStyle name="__b-46-0" xfId="89"/>
    <cellStyle name="__b-47-0" xfId="90"/>
    <cellStyle name="__b-48-0" xfId="91"/>
    <cellStyle name="__b-49-0" xfId="92"/>
    <cellStyle name="__b-5-0" xfId="93"/>
    <cellStyle name="__b-6-0" xfId="94"/>
    <cellStyle name="__b-7-0" xfId="95"/>
    <cellStyle name="__b-8-0" xfId="96"/>
    <cellStyle name="__b-9-0" xfId="97"/>
    <cellStyle name="DateStyle" xfId="98"/>
    <cellStyle name="DateTimeStyle" xfId="99"/>
    <cellStyle name="IntegralNumberStyle" xfId="100"/>
    <cellStyle name="MoneyStyle" xfId="101"/>
    <cellStyle name="NumberStyle" xfId="102"/>
    <cellStyle name="PercentStyle" xfId="103"/>
    <cellStyle name="TextStyle" xfId="104"/>
    <cellStyle name="TimeStyle" xfId="105"/>
    <cellStyle name="部门收入预算表01-2 __b-1-0" xfId="106"/>
    <cellStyle name="部门收入预算表01-2 __b-12-0" xfId="107"/>
    <cellStyle name="部门收入预算表01-2 __b-13-0" xfId="108"/>
    <cellStyle name="部门收入预算表01-2 __b-14-0" xfId="109"/>
    <cellStyle name="部门收入预算表01-2 __b-16-0" xfId="110"/>
    <cellStyle name="部门收入预算表01-2 __b-19-0" xfId="111"/>
    <cellStyle name="部门收入预算表01-2 __b-2-0" xfId="112"/>
    <cellStyle name="部门收入预算表01-2 __b-20-0" xfId="113"/>
    <cellStyle name="部门收入预算表01-2 __b-21-0" xfId="114"/>
    <cellStyle name="部门收入预算表01-2 __b-22-0" xfId="115"/>
    <cellStyle name="部门收入预算表01-2 __b-4-0" xfId="116"/>
    <cellStyle name="部门收入预算表01-2 __b-5-0" xfId="117"/>
    <cellStyle name="部门收入预算表01-2 __b-6-0" xfId="118"/>
    <cellStyle name="部门收入预算表01-2 __b-9-0" xfId="119"/>
    <cellStyle name="部门项目中期规划预算表13 __b-1-0" xfId="120"/>
    <cellStyle name="部门项目中期规划预算表13 __b-10-0" xfId="121"/>
    <cellStyle name="部门项目中期规划预算表13 __b-11-0" xfId="122"/>
    <cellStyle name="部门项目中期规划预算表13 __b-13-0" xfId="123"/>
    <cellStyle name="部门项目中期规划预算表13 __b-14-0" xfId="124"/>
    <cellStyle name="部门项目中期规划预算表13 __b-15-0" xfId="125"/>
    <cellStyle name="部门项目中期规划预算表13 __b-16-0" xfId="126"/>
    <cellStyle name="部门项目中期规划预算表13 __b-17-0" xfId="127"/>
    <cellStyle name="部门项目中期规划预算表13 __b-18-0" xfId="128"/>
    <cellStyle name="部门项目中期规划预算表13 __b-19-0" xfId="129"/>
    <cellStyle name="部门项目中期规划预算表13 __b-2-0" xfId="130"/>
    <cellStyle name="部门项目中期规划预算表13 __b-20-0" xfId="131"/>
    <cellStyle name="部门项目中期规划预算表13 __b-21-0" xfId="132"/>
    <cellStyle name="部门项目中期规划预算表13 __b-22-0" xfId="133"/>
    <cellStyle name="部门项目中期规划预算表13 __b-24-0" xfId="134"/>
    <cellStyle name="部门项目中期规划预算表13 __b-25-0" xfId="135"/>
    <cellStyle name="部门项目中期规划预算表13 __b-26-0" xfId="136"/>
    <cellStyle name="部门项目中期规划预算表13 __b-27-0" xfId="137"/>
    <cellStyle name="部门项目中期规划预算表13 __b-28-0" xfId="138"/>
    <cellStyle name="部门项目中期规划预算表13 __b-3-0" xfId="139"/>
    <cellStyle name="部门项目中期规划预算表13 __b-4-0" xfId="140"/>
    <cellStyle name="部门项目中期规划预算表13 __b-5-0" xfId="141"/>
    <cellStyle name="部门项目中期规划预算表13 __b-6-0" xfId="142"/>
    <cellStyle name="部门项目中期规划预算表13 __b-7-0" xfId="143"/>
    <cellStyle name="部门项目中期规划预算表13 __b-8-0" xfId="144"/>
    <cellStyle name="部门政府采购预算表08 __b-1-0" xfId="145"/>
    <cellStyle name="部门政府采购预算表08 __b-15-0" xfId="146"/>
    <cellStyle name="部门政府采购预算表08 __b-21-0" xfId="147"/>
    <cellStyle name="部门政府采购预算表08 __b-36-0" xfId="148"/>
    <cellStyle name="部门支出预算表01-03 __b-1-0" xfId="149"/>
    <cellStyle name="部门支出预算表01-03 __b-12-0" xfId="150"/>
    <cellStyle name="部门支出预算表01-03 __b-19-0" xfId="151"/>
    <cellStyle name="部门支出预算表01-03 __b-20-0" xfId="152"/>
    <cellStyle name="部门支出预算表01-03 __b-23-0" xfId="153"/>
    <cellStyle name="部门支出预算表01-03 __b-24-0" xfId="154"/>
    <cellStyle name="部门支出预算表01-03 __b-28-0" xfId="155"/>
    <cellStyle name="部门支出预算表01-03 __b-29-0" xfId="156"/>
    <cellStyle name="部门支出预算表01-03 __b-3-0" xfId="157"/>
    <cellStyle name="部门支出预算表01-03 __b-7-0" xfId="158"/>
    <cellStyle name="财政拨款收支预算总表02-1 __b-1-0" xfId="159"/>
    <cellStyle name="财政拨款收支预算总表02-1 __b-12-0" xfId="160"/>
    <cellStyle name="财政拨款收支预算总表02-1 __b-13-0" xfId="161"/>
    <cellStyle name="国有资本经营预算支出表07 __b-1-0" xfId="162"/>
    <cellStyle name="国有资本经营预算支出表07 __b-10-0" xfId="163"/>
    <cellStyle name="国有资本经营预算支出表07 __b-11-0" xfId="164"/>
    <cellStyle name="国有资本经营预算支出表07 __b-12-0" xfId="165"/>
    <cellStyle name="国有资本经营预算支出表07 __b-13-0" xfId="166"/>
    <cellStyle name="国有资本经营预算支出表07 __b-15-0" xfId="167"/>
    <cellStyle name="国有资本经营预算支出表07 __b-16-0" xfId="168"/>
    <cellStyle name="国有资本经营预算支出表07 __b-17-0" xfId="169"/>
    <cellStyle name="国有资本经营预算支出表07 __b-18-0" xfId="170"/>
    <cellStyle name="国有资本经营预算支出表07 __b-2-0" xfId="171"/>
    <cellStyle name="国有资本经营预算支出表07 __b-4-0" xfId="172"/>
    <cellStyle name="国有资本经营预算支出表07 __b-5-0" xfId="173"/>
    <cellStyle name="国有资本经营预算支出表07 __b-8-0" xfId="174"/>
    <cellStyle name="基本支出预算表（人员类.运转类公用经费项目）04 __b-1-0" xfId="175"/>
    <cellStyle name="基本支出预算表（人员类.运转类公用经费项目）04 __b-12-0" xfId="176"/>
    <cellStyle name="基本支出预算表（人员类.运转类公用经费项目）04 __b-13-0" xfId="177"/>
    <cellStyle name="基本支出预算表（人员类.运转类公用经费项目）04 __b-15-0" xfId="178"/>
    <cellStyle name="基本支出预算表（人员类.运转类公用经费项目）04 __b-16-0" xfId="179"/>
    <cellStyle name="基本支出预算表（人员类.运转类公用经费项目）04 __b-17-0" xfId="180"/>
    <cellStyle name="基本支出预算表（人员类.运转类公用经费项目）04 __b-24-0" xfId="181"/>
    <cellStyle name="基本支出预算表（人员类.运转类公用经费项目）04 __b-29-0" xfId="182"/>
    <cellStyle name="基本支出预算表（人员类.运转类公用经费项目）04 __b-33-0" xfId="183"/>
    <cellStyle name="基本支出预算表（人员类.运转类公用经费项目）04 __b-40-0" xfId="184"/>
    <cellStyle name="基本支出预算表（人员类.运转类公用经费项目）04 __b-7-0" xfId="185"/>
    <cellStyle name="基本支出预算表（人员类.运转类公用经费项目）04 __b-9-0" xfId="186"/>
    <cellStyle name="上级补助项目支出预算表12 __b-1-0" xfId="187"/>
    <cellStyle name="上级补助项目支出预算表12 __b-10-0" xfId="188"/>
    <cellStyle name="上级补助项目支出预算表12 __b-12-0" xfId="189"/>
    <cellStyle name="上级补助项目支出预算表12 __b-17-0" xfId="190"/>
    <cellStyle name="上级补助项目支出预算表12 __b-20-0" xfId="191"/>
    <cellStyle name="上级补助项目支出预算表12 __b-8-0" xfId="192"/>
    <cellStyle name="市对下转移支付绩效目标表10-2 __b-1-0" xfId="193"/>
    <cellStyle name="市对下转移支付绩效目标表10-2 __b-10-0" xfId="194"/>
    <cellStyle name="市对下转移支付绩效目标表10-2 __b-13-0" xfId="195"/>
    <cellStyle name="市对下转移支付绩效目标表10-2 __b-14-0" xfId="196"/>
    <cellStyle name="市对下转移支付绩效目标表10-2 __b-16-0" xfId="197"/>
    <cellStyle name="市对下转移支付绩效目标表10-2 __b-17-0" xfId="198"/>
    <cellStyle name="市对下转移支付绩效目标表10-2 __b-18-0" xfId="199"/>
    <cellStyle name="市对下转移支付绩效目标表10-2 __b-2-0" xfId="200"/>
    <cellStyle name="市对下转移支付预算表10-1 __b-1-0" xfId="201"/>
    <cellStyle name="市对下转移支付预算表10-1 __b-16-0" xfId="202"/>
    <cellStyle name="市对下转移支付预算表10-1 __b-17-0" xfId="203"/>
    <cellStyle name="市对下转移支付预算表10-1 __b-18-0" xfId="204"/>
    <cellStyle name="市对下转移支付预算表10-1 __b-2-0" xfId="205"/>
    <cellStyle name="市对下转移支付预算表10-1 __b-22-0" xfId="206"/>
    <cellStyle name="市对下转移支付预算表10-1 __b-23-0" xfId="207"/>
    <cellStyle name="市对下转移支付预算表10-1 __b-25-0" xfId="208"/>
    <cellStyle name="市对下转移支付预算表10-1 __b-27-0" xfId="209"/>
    <cellStyle name="市对下转移支付预算表10-1 __b-3-0" xfId="210"/>
    <cellStyle name="市对下转移支付预算表10-1 __b-30-0" xfId="211"/>
    <cellStyle name="市对下转移支付预算表10-1 __b-6-0" xfId="212"/>
    <cellStyle name="市对下转移支付预算表10-1 __b-7-0" xfId="213"/>
    <cellStyle name="市对下转移支付预算表10-1 __b-8-0" xfId="214"/>
    <cellStyle name="市对下转移支付预算表10-1 __b-9-0" xfId="215"/>
    <cellStyle name="项目支出绩效目标表（本级下达）05-2 __b-1-0" xfId="216"/>
    <cellStyle name="项目支出绩效目标表（另文下达）05-3 __b-1-0" xfId="217"/>
    <cellStyle name="项目支出预算表（其他运转类.特定目标类项目）05-1 __b-1-0" xfId="218"/>
    <cellStyle name="项目支出预算表（其他运转类.特定目标类项目）05-1 __b-13-0" xfId="219"/>
    <cellStyle name="项目支出预算表（其他运转类.特定目标类项目）05-1 __b-29-0" xfId="220"/>
    <cellStyle name="项目支出预算表（其他运转类.特定目标类项目）05-1 __b-30-0" xfId="221"/>
    <cellStyle name="项目支出预算表（其他运转类.特定目标类项目）05-1 __b-33-0" xfId="222"/>
    <cellStyle name="新增资产配置表11 __b-1-0" xfId="223"/>
    <cellStyle name="新增资产配置表11 __b-11-0" xfId="224"/>
    <cellStyle name="新增资产配置表11 __b-12-0" xfId="225"/>
    <cellStyle name="新增资产配置表11 __b-15-0" xfId="226"/>
    <cellStyle name="新增资产配置表11 __b-18-0" xfId="227"/>
    <cellStyle name="新增资产配置表11 __b-19-0" xfId="228"/>
    <cellStyle name="新增资产配置表11 __b-2-0" xfId="229"/>
    <cellStyle name="新增资产配置表11 __b-3-0" xfId="230"/>
    <cellStyle name="新增资产配置表11 __b-6-0" xfId="231"/>
    <cellStyle name="新增资产配置表11 __b-7-0" xfId="232"/>
    <cellStyle name="新增资产配置表11 __b-8-0" xfId="233"/>
    <cellStyle name="一般公共预算“三公”经费支出预算表03 __b-1-0" xfId="234"/>
    <cellStyle name="一般公共预算“三公”经费支出预算表03 __b-14-0" xfId="235"/>
    <cellStyle name="一般公共预算“三公”经费支出预算表03 __b-2-0" xfId="236"/>
    <cellStyle name="一般公共预算“三公”经费支出预算表03 __b-6-0" xfId="237"/>
    <cellStyle name="一般公共预算支出预算表（按功能科目分类）02-2 __b-1-0" xfId="238"/>
    <cellStyle name="一般公共预算支出预算表（按功能科目分类）02-2 __b-7-0" xfId="239"/>
    <cellStyle name="一般公共预算支出预算表（按经济科目分类）02-3 __b-1-0" xfId="240"/>
    <cellStyle name="一般公共预算支出预算表（按经济科目分类）02-3 __b-12-0" xfId="241"/>
    <cellStyle name="一般公共预算支出预算表（按经济科目分类）02-3 __b-14-0" xfId="242"/>
    <cellStyle name="一般公共预算支出预算表（按经济科目分类）02-3 __b-15-0" xfId="243"/>
    <cellStyle name="一般公共预算支出预算表（按经济科目分类）02-3 __b-16-0" xfId="244"/>
    <cellStyle name="一般公共预算支出预算表（按经济科目分类）02-3 __b-2-0" xfId="245"/>
    <cellStyle name="一般公共预算支出预算表（按经济科目分类）02-3 __b-33-0" xfId="246"/>
    <cellStyle name="一般公共预算支出预算表（按经济科目分类）02-3 __b-36-0" xfId="247"/>
    <cellStyle name="一般公共预算支出预算表（按经济科目分类）02-3 __b-5-0" xfId="248"/>
    <cellStyle name="一般公共预算支出预算表（按经济科目分类）02-3 __b-6-0" xfId="249"/>
    <cellStyle name="一般公共预算支出预算表（按经济科目分类）02-3 __b-9-0" xfId="250"/>
    <cellStyle name="政府购买服务预算表09 __b-1-0" xfId="251"/>
    <cellStyle name="政府购买服务预算表09 __b-10-0" xfId="252"/>
    <cellStyle name="政府购买服务预算表09 __b-12-0" xfId="253"/>
    <cellStyle name="政府购买服务预算表09 __b-13-0" xfId="254"/>
    <cellStyle name="政府购买服务预算表09 __b-14-0" xfId="255"/>
    <cellStyle name="政府购买服务预算表09 __b-15-0" xfId="256"/>
    <cellStyle name="政府购买服务预算表09 __b-16-0" xfId="257"/>
    <cellStyle name="政府购买服务预算表09 __b-17-0" xfId="258"/>
    <cellStyle name="政府购买服务预算表09 __b-18-0" xfId="259"/>
    <cellStyle name="政府购买服务预算表09 __b-21-0" xfId="260"/>
    <cellStyle name="政府购买服务预算表09 __b-22-0" xfId="261"/>
    <cellStyle name="政府购买服务预算表09 __b-23-0" xfId="262"/>
    <cellStyle name="政府购买服务预算表09 __b-24-0" xfId="263"/>
    <cellStyle name="政府购买服务预算表09 __b-28-0" xfId="264"/>
    <cellStyle name="政府购买服务预算表09 __b-29-0" xfId="265"/>
    <cellStyle name="政府购买服务预算表09 __b-3-0" xfId="266"/>
    <cellStyle name="政府购买服务预算表09 __b-30-0" xfId="267"/>
    <cellStyle name="政府购买服务预算表09 __b-31-0" xfId="268"/>
    <cellStyle name="政府购买服务预算表09 __b-32-0" xfId="269"/>
    <cellStyle name="政府购买服务预算表09 __b-34-0" xfId="270"/>
    <cellStyle name="政府购买服务预算表09 __b-35-0" xfId="271"/>
    <cellStyle name="政府购买服务预算表09 __b-36-0" xfId="272"/>
    <cellStyle name="政府购买服务预算表09 __b-39-0" xfId="273"/>
    <cellStyle name="政府购买服务预算表09 __b-40-0" xfId="274"/>
    <cellStyle name="政府购买服务预算表09 __b-41-0" xfId="275"/>
    <cellStyle name="政府购买服务预算表09 __b-42-0" xfId="276"/>
    <cellStyle name="政府购买服务预算表09 __b-43-0" xfId="277"/>
    <cellStyle name="政府购买服务预算表09 __b-8-0" xfId="278"/>
    <cellStyle name="政府性基金预算支出预算表06 __b-1-0" xfId="279"/>
    <cellStyle name="Normal" xfId="280"/>
    <cellStyle name="常规 5" xfId="28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A1" sqref="A1"/>
    </sheetView>
  </sheetViews>
  <sheetFormatPr defaultColWidth="8" defaultRowHeight="14.25" customHeight="1" outlineLevelCol="3"/>
  <cols>
    <col min="1" max="1" width="39.6296296296296" customWidth="1"/>
    <col min="2" max="2" width="43.1296296296296" customWidth="1"/>
    <col min="3" max="3" width="39.75" customWidth="1"/>
    <col min="4" max="4" width="42.75" customWidth="1"/>
  </cols>
  <sheetData>
    <row r="1" ht="13.5" customHeight="1" spans="4:4">
      <c r="D1" s="109" t="s">
        <v>0</v>
      </c>
    </row>
    <row r="2" ht="36" customHeight="1" spans="1:4">
      <c r="A2" s="129" t="s">
        <v>1</v>
      </c>
      <c r="B2" s="262"/>
      <c r="C2" s="262"/>
      <c r="D2" s="262"/>
    </row>
    <row r="3" ht="21" customHeight="1" spans="1:4">
      <c r="A3" s="263" t="str">
        <f>"单位名称："&amp;"富源县城市综合管理局"</f>
        <v>单位名称：富源县城市综合管理局</v>
      </c>
      <c r="B3" s="264"/>
      <c r="C3" s="264"/>
      <c r="D3" s="270" t="s">
        <v>2</v>
      </c>
    </row>
    <row r="4" ht="19.5" customHeight="1" spans="1:4">
      <c r="A4" s="265" t="s">
        <v>3</v>
      </c>
      <c r="B4" s="266"/>
      <c r="C4" s="265" t="s">
        <v>4</v>
      </c>
      <c r="D4" s="266"/>
    </row>
    <row r="5" ht="19.5" customHeight="1" spans="1:4">
      <c r="A5" s="267" t="s">
        <v>5</v>
      </c>
      <c r="B5" s="267" t="s">
        <v>6</v>
      </c>
      <c r="C5" s="267" t="s">
        <v>7</v>
      </c>
      <c r="D5" s="267" t="s">
        <v>6</v>
      </c>
    </row>
    <row r="6" ht="19.5" customHeight="1" spans="1:4">
      <c r="A6" s="268"/>
      <c r="B6" s="268"/>
      <c r="C6" s="268"/>
      <c r="D6" s="268"/>
    </row>
    <row r="7" ht="20.25" customHeight="1" spans="1:4">
      <c r="A7" s="13" t="s">
        <v>8</v>
      </c>
      <c r="B7" s="15">
        <v>5015.87981</v>
      </c>
      <c r="C7" s="269" t="str">
        <f>"一"&amp;"、"&amp;"一般公共服务支出"</f>
        <v>一、一般公共服务支出</v>
      </c>
      <c r="D7" s="15"/>
    </row>
    <row r="8" ht="20.25" customHeight="1" spans="1:4">
      <c r="A8" s="13" t="s">
        <v>9</v>
      </c>
      <c r="B8" s="15"/>
      <c r="C8" s="269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69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69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>
        <v>84.57032</v>
      </c>
      <c r="C11" s="269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69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69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69" t="str">
        <f>"八"&amp;"、"&amp;"社会保障和就业支出"</f>
        <v>八、社会保障和就业支出</v>
      </c>
      <c r="D14" s="15">
        <v>213.635629</v>
      </c>
    </row>
    <row r="15" ht="20.25" customHeight="1" spans="1:4">
      <c r="A15" s="13" t="s">
        <v>16</v>
      </c>
      <c r="B15" s="15"/>
      <c r="C15" s="269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>
        <v>84.57032</v>
      </c>
      <c r="C16" s="269" t="str">
        <f>"十"&amp;"、"&amp;"卫生健康支出"</f>
        <v>十、卫生健康支出</v>
      </c>
      <c r="D16" s="15">
        <v>102.82785</v>
      </c>
    </row>
    <row r="17" ht="20.25" customHeight="1" spans="1:4">
      <c r="A17" s="13"/>
      <c r="B17" s="15"/>
      <c r="C17" s="269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69" t="str">
        <f>"十二"&amp;"、"&amp;"城乡社区支出"</f>
        <v>十二、城乡社区支出</v>
      </c>
      <c r="D18" s="15">
        <v>4662.216267</v>
      </c>
    </row>
    <row r="19" ht="20.25" customHeight="1" spans="1:4">
      <c r="A19" s="13"/>
      <c r="B19" s="13"/>
      <c r="C19" s="269" t="str">
        <f>"十三"&amp;"、"&amp;"农林水支出"</f>
        <v>十三、农林水支出</v>
      </c>
      <c r="D19" s="15"/>
    </row>
    <row r="20" ht="20.25" customHeight="1" spans="1:4">
      <c r="A20" s="13"/>
      <c r="B20" s="13"/>
      <c r="C20" s="269" t="str">
        <f>"十四"&amp;"、"&amp;"交通运输支出"</f>
        <v>十四、交通运输支出</v>
      </c>
      <c r="D20" s="15"/>
    </row>
    <row r="21" ht="20.25" customHeight="1" spans="1:4">
      <c r="A21" s="13"/>
      <c r="B21" s="13"/>
      <c r="C21" s="269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69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69" t="str">
        <f>"十七"&amp;"、"&amp;"金融支出"</f>
        <v>十七、金融支出</v>
      </c>
      <c r="D23" s="15"/>
    </row>
    <row r="24" ht="20.25" customHeight="1" spans="1:4">
      <c r="A24" s="13"/>
      <c r="B24" s="13"/>
      <c r="C24" s="269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69" t="str">
        <f>"十九"&amp;"、"&amp;"自然资源海洋气象等支出"</f>
        <v>十九、自然资源海洋气象等支出</v>
      </c>
      <c r="D25" s="15"/>
    </row>
    <row r="26" ht="20.25" customHeight="1" spans="1:4">
      <c r="A26" s="13"/>
      <c r="B26" s="13"/>
      <c r="C26" s="269" t="str">
        <f>"二十"&amp;"、"&amp;"住房保障支出"</f>
        <v>二十、住房保障支出</v>
      </c>
      <c r="D26" s="15">
        <v>121.770384</v>
      </c>
    </row>
    <row r="27" ht="20.25" customHeight="1" spans="1:4">
      <c r="A27" s="13"/>
      <c r="B27" s="13"/>
      <c r="C27" s="269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69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69" t="str">
        <f>"二十三"&amp;"、"&amp;"灾害防治及应急管理支出"</f>
        <v>二十三、灾害防治及应急管理支出</v>
      </c>
      <c r="D29" s="15"/>
    </row>
    <row r="30" ht="20.25" customHeight="1" spans="1:4">
      <c r="A30" s="13"/>
      <c r="B30" s="13"/>
      <c r="C30" s="269" t="str">
        <f>"二十四"&amp;"、"&amp;"预备费"</f>
        <v>二十四、预备费</v>
      </c>
      <c r="D30" s="15"/>
    </row>
    <row r="31" ht="20.25" customHeight="1" spans="1:4">
      <c r="A31" s="13"/>
      <c r="B31" s="13"/>
      <c r="C31" s="269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69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69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69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69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69" t="str">
        <f>"三十"&amp;"、"&amp;"抗疫特别国债安排的支出"</f>
        <v>三十、抗疫特别国债安排的支出</v>
      </c>
      <c r="D36" s="15"/>
    </row>
    <row r="37" ht="20.25" customHeight="1" spans="1:4">
      <c r="A37" s="213" t="s">
        <v>18</v>
      </c>
      <c r="B37" s="15">
        <v>5100.45013</v>
      </c>
      <c r="C37" s="213" t="s">
        <v>19</v>
      </c>
      <c r="D37" s="15">
        <v>5100.45013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13" t="s">
        <v>22</v>
      </c>
      <c r="B39" s="15">
        <v>5100.45013</v>
      </c>
      <c r="C39" s="213" t="s">
        <v>23</v>
      </c>
      <c r="D39" s="15">
        <v>5100.45013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43"/>
  <sheetViews>
    <sheetView showZeros="0" workbookViewId="0">
      <selection activeCell="B2" sqref="B2:K2"/>
    </sheetView>
  </sheetViews>
  <sheetFormatPr defaultColWidth="9.12962962962963" defaultRowHeight="12" customHeight="1"/>
  <cols>
    <col min="1" max="1" width="30" customWidth="1"/>
    <col min="2" max="2" width="29" customWidth="1"/>
    <col min="3" max="3" width="23.8796296296296" customWidth="1"/>
    <col min="4" max="4" width="20.6296296296296" customWidth="1"/>
    <col min="5" max="5" width="20.1296296296296" customWidth="1"/>
    <col min="6" max="6" width="19.8796296296296" customWidth="1"/>
    <col min="7" max="7" width="9.87962962962963" customWidth="1"/>
    <col min="8" max="8" width="19" customWidth="1"/>
    <col min="9" max="9" width="12.6296296296296" customWidth="1"/>
    <col min="10" max="10" width="12.25" customWidth="1"/>
    <col min="11" max="11" width="15.75" customWidth="1"/>
  </cols>
  <sheetData>
    <row r="1" customHeight="1" spans="11:11">
      <c r="K1" s="56" t="s">
        <v>325</v>
      </c>
    </row>
    <row r="2" ht="28.5" customHeight="1" spans="2:11">
      <c r="B2" s="51" t="s">
        <v>326</v>
      </c>
      <c r="C2" s="3"/>
      <c r="D2" s="3"/>
      <c r="E2" s="3"/>
      <c r="F2" s="3"/>
      <c r="G2" s="52"/>
      <c r="H2" s="3"/>
      <c r="I2" s="52"/>
      <c r="J2" s="52"/>
      <c r="K2" s="3"/>
    </row>
    <row r="3" ht="17.25" customHeight="1" spans="1:2">
      <c r="A3" t="str">
        <f>"单位名称："&amp;"富源县城市综合管理局"</f>
        <v>单位名称：富源县城市综合管理局</v>
      </c>
      <c r="B3" s="4"/>
    </row>
    <row r="4" ht="44.25" customHeight="1" spans="1:11">
      <c r="A4" s="139" t="s">
        <v>224</v>
      </c>
      <c r="B4" s="47" t="s">
        <v>327</v>
      </c>
      <c r="C4" s="47" t="s">
        <v>328</v>
      </c>
      <c r="D4" s="47" t="s">
        <v>329</v>
      </c>
      <c r="E4" s="47" t="s">
        <v>330</v>
      </c>
      <c r="F4" s="47" t="s">
        <v>331</v>
      </c>
      <c r="G4" s="53" t="s">
        <v>332</v>
      </c>
      <c r="H4" s="47" t="s">
        <v>333</v>
      </c>
      <c r="I4" s="53" t="s">
        <v>334</v>
      </c>
      <c r="J4" s="53" t="s">
        <v>335</v>
      </c>
      <c r="K4" s="47" t="s">
        <v>336</v>
      </c>
    </row>
    <row r="5" ht="18.75" customHeight="1" spans="1:11">
      <c r="A5" s="140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2">
        <v>7</v>
      </c>
      <c r="H5" s="141">
        <v>8</v>
      </c>
      <c r="I5" s="142">
        <v>9</v>
      </c>
      <c r="J5" s="142">
        <v>10</v>
      </c>
      <c r="K5" s="141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43"/>
      <c r="B7" s="104" t="s">
        <v>43</v>
      </c>
      <c r="C7" s="13"/>
      <c r="D7" s="13"/>
      <c r="E7" s="13"/>
      <c r="F7" s="13"/>
      <c r="G7" s="13"/>
      <c r="H7" s="13"/>
      <c r="I7" s="13"/>
      <c r="J7" s="13"/>
      <c r="K7" s="13"/>
    </row>
    <row r="8" ht="19.5" customHeight="1" spans="1:11">
      <c r="A8" s="143" t="s">
        <v>312</v>
      </c>
      <c r="B8" s="13" t="s">
        <v>311</v>
      </c>
      <c r="C8" s="13" t="s">
        <v>337</v>
      </c>
      <c r="D8" s="13" t="s">
        <v>338</v>
      </c>
      <c r="E8" s="13" t="s">
        <v>339</v>
      </c>
      <c r="F8" s="13" t="s">
        <v>340</v>
      </c>
      <c r="G8" s="13" t="s">
        <v>341</v>
      </c>
      <c r="H8" s="13" t="s">
        <v>342</v>
      </c>
      <c r="I8" s="13" t="s">
        <v>343</v>
      </c>
      <c r="J8" s="13" t="s">
        <v>344</v>
      </c>
      <c r="K8" s="13" t="s">
        <v>345</v>
      </c>
    </row>
    <row r="9" ht="19.5" customHeight="1" spans="1:11">
      <c r="A9" s="143" t="s">
        <v>312</v>
      </c>
      <c r="B9" s="13" t="s">
        <v>311</v>
      </c>
      <c r="C9" s="13" t="s">
        <v>337</v>
      </c>
      <c r="D9" s="13" t="s">
        <v>338</v>
      </c>
      <c r="E9" s="13" t="s">
        <v>346</v>
      </c>
      <c r="F9" s="13" t="s">
        <v>347</v>
      </c>
      <c r="G9" s="13" t="s">
        <v>341</v>
      </c>
      <c r="H9" s="13" t="s">
        <v>348</v>
      </c>
      <c r="I9" s="13" t="s">
        <v>349</v>
      </c>
      <c r="J9" s="13" t="s">
        <v>344</v>
      </c>
      <c r="K9" s="13" t="s">
        <v>350</v>
      </c>
    </row>
    <row r="10" ht="19.5" customHeight="1" spans="1:11">
      <c r="A10" s="143" t="s">
        <v>312</v>
      </c>
      <c r="B10" s="13" t="s">
        <v>311</v>
      </c>
      <c r="C10" s="13" t="s">
        <v>337</v>
      </c>
      <c r="D10" s="13" t="s">
        <v>338</v>
      </c>
      <c r="E10" s="13" t="s">
        <v>351</v>
      </c>
      <c r="F10" s="13" t="s">
        <v>352</v>
      </c>
      <c r="G10" s="13" t="s">
        <v>341</v>
      </c>
      <c r="H10" s="13" t="s">
        <v>135</v>
      </c>
      <c r="I10" s="13" t="s">
        <v>353</v>
      </c>
      <c r="J10" s="13" t="s">
        <v>344</v>
      </c>
      <c r="K10" s="13" t="s">
        <v>354</v>
      </c>
    </row>
    <row r="11" ht="19.5" customHeight="1" spans="1:11">
      <c r="A11" s="143" t="s">
        <v>312</v>
      </c>
      <c r="B11" s="13" t="s">
        <v>311</v>
      </c>
      <c r="C11" s="13" t="s">
        <v>337</v>
      </c>
      <c r="D11" s="13" t="s">
        <v>355</v>
      </c>
      <c r="E11" s="13" t="s">
        <v>356</v>
      </c>
      <c r="F11" s="13" t="s">
        <v>357</v>
      </c>
      <c r="G11" s="13" t="s">
        <v>341</v>
      </c>
      <c r="H11" s="13" t="s">
        <v>358</v>
      </c>
      <c r="I11" s="13" t="s">
        <v>359</v>
      </c>
      <c r="J11" s="13" t="s">
        <v>344</v>
      </c>
      <c r="K11" s="13" t="s">
        <v>360</v>
      </c>
    </row>
    <row r="12" ht="19.5" customHeight="1" spans="1:11">
      <c r="A12" s="143" t="s">
        <v>312</v>
      </c>
      <c r="B12" s="13" t="s">
        <v>311</v>
      </c>
      <c r="C12" s="13" t="s">
        <v>337</v>
      </c>
      <c r="D12" s="13" t="s">
        <v>361</v>
      </c>
      <c r="E12" s="13" t="s">
        <v>362</v>
      </c>
      <c r="F12" s="13" t="s">
        <v>363</v>
      </c>
      <c r="G12" s="13" t="s">
        <v>341</v>
      </c>
      <c r="H12" s="13" t="s">
        <v>348</v>
      </c>
      <c r="I12" s="13" t="s">
        <v>349</v>
      </c>
      <c r="J12" s="13" t="s">
        <v>344</v>
      </c>
      <c r="K12" s="13" t="s">
        <v>364</v>
      </c>
    </row>
    <row r="13" ht="19.5" customHeight="1" spans="1:11">
      <c r="A13" s="143" t="s">
        <v>317</v>
      </c>
      <c r="B13" s="13" t="s">
        <v>316</v>
      </c>
      <c r="C13" s="13" t="s">
        <v>365</v>
      </c>
      <c r="D13" s="13" t="s">
        <v>338</v>
      </c>
      <c r="E13" s="13" t="s">
        <v>339</v>
      </c>
      <c r="F13" s="13" t="s">
        <v>366</v>
      </c>
      <c r="G13" s="13" t="s">
        <v>341</v>
      </c>
      <c r="H13" s="13" t="s">
        <v>118</v>
      </c>
      <c r="I13" s="13" t="s">
        <v>367</v>
      </c>
      <c r="J13" s="13" t="s">
        <v>344</v>
      </c>
      <c r="K13" s="13" t="s">
        <v>368</v>
      </c>
    </row>
    <row r="14" ht="19.5" customHeight="1" spans="1:11">
      <c r="A14" s="143" t="s">
        <v>317</v>
      </c>
      <c r="B14" s="13" t="s">
        <v>316</v>
      </c>
      <c r="C14" s="13" t="s">
        <v>365</v>
      </c>
      <c r="D14" s="13" t="s">
        <v>338</v>
      </c>
      <c r="E14" s="13" t="s">
        <v>346</v>
      </c>
      <c r="F14" s="13" t="s">
        <v>369</v>
      </c>
      <c r="G14" s="13" t="s">
        <v>341</v>
      </c>
      <c r="H14" s="13" t="s">
        <v>348</v>
      </c>
      <c r="I14" s="13" t="s">
        <v>349</v>
      </c>
      <c r="J14" s="13" t="s">
        <v>344</v>
      </c>
      <c r="K14" s="13" t="s">
        <v>370</v>
      </c>
    </row>
    <row r="15" ht="19.5" customHeight="1" spans="1:11">
      <c r="A15" s="143" t="s">
        <v>317</v>
      </c>
      <c r="B15" s="13" t="s">
        <v>316</v>
      </c>
      <c r="C15" s="13" t="s">
        <v>365</v>
      </c>
      <c r="D15" s="13" t="s">
        <v>338</v>
      </c>
      <c r="E15" s="13" t="s">
        <v>351</v>
      </c>
      <c r="F15" s="13" t="s">
        <v>371</v>
      </c>
      <c r="G15" s="13" t="s">
        <v>372</v>
      </c>
      <c r="H15" s="13" t="s">
        <v>348</v>
      </c>
      <c r="I15" s="13" t="s">
        <v>349</v>
      </c>
      <c r="J15" s="13" t="s">
        <v>344</v>
      </c>
      <c r="K15" s="13" t="s">
        <v>373</v>
      </c>
    </row>
    <row r="16" ht="19.5" customHeight="1" spans="1:11">
      <c r="A16" s="143" t="s">
        <v>317</v>
      </c>
      <c r="B16" s="13" t="s">
        <v>316</v>
      </c>
      <c r="C16" s="13" t="s">
        <v>365</v>
      </c>
      <c r="D16" s="13" t="s">
        <v>355</v>
      </c>
      <c r="E16" s="13" t="s">
        <v>374</v>
      </c>
      <c r="F16" s="13" t="s">
        <v>375</v>
      </c>
      <c r="G16" s="13" t="s">
        <v>341</v>
      </c>
      <c r="H16" s="13" t="s">
        <v>122</v>
      </c>
      <c r="I16" s="13" t="s">
        <v>376</v>
      </c>
      <c r="J16" s="13" t="s">
        <v>344</v>
      </c>
      <c r="K16" s="13" t="s">
        <v>377</v>
      </c>
    </row>
    <row r="17" ht="19.5" customHeight="1" spans="1:11">
      <c r="A17" s="143" t="s">
        <v>317</v>
      </c>
      <c r="B17" s="13" t="s">
        <v>316</v>
      </c>
      <c r="C17" s="13" t="s">
        <v>365</v>
      </c>
      <c r="D17" s="13" t="s">
        <v>361</v>
      </c>
      <c r="E17" s="13" t="s">
        <v>362</v>
      </c>
      <c r="F17" s="13" t="s">
        <v>378</v>
      </c>
      <c r="G17" s="13" t="s">
        <v>341</v>
      </c>
      <c r="H17" s="13" t="s">
        <v>348</v>
      </c>
      <c r="I17" s="13" t="s">
        <v>349</v>
      </c>
      <c r="J17" s="13" t="s">
        <v>344</v>
      </c>
      <c r="K17" s="13" t="s">
        <v>379</v>
      </c>
    </row>
    <row r="18" ht="19.5" customHeight="1" spans="1:11">
      <c r="A18" s="143" t="s">
        <v>320</v>
      </c>
      <c r="B18" s="13" t="s">
        <v>319</v>
      </c>
      <c r="C18" s="13" t="s">
        <v>380</v>
      </c>
      <c r="D18" s="13" t="s">
        <v>338</v>
      </c>
      <c r="E18" s="13" t="s">
        <v>339</v>
      </c>
      <c r="F18" s="13" t="s">
        <v>381</v>
      </c>
      <c r="G18" s="13" t="s">
        <v>372</v>
      </c>
      <c r="H18" s="13" t="s">
        <v>118</v>
      </c>
      <c r="I18" s="13" t="s">
        <v>382</v>
      </c>
      <c r="J18" s="13" t="s">
        <v>344</v>
      </c>
      <c r="K18" s="13" t="s">
        <v>383</v>
      </c>
    </row>
    <row r="19" ht="19.5" customHeight="1" spans="1:11">
      <c r="A19" s="143" t="s">
        <v>320</v>
      </c>
      <c r="B19" s="13" t="s">
        <v>319</v>
      </c>
      <c r="C19" s="13" t="s">
        <v>380</v>
      </c>
      <c r="D19" s="13" t="s">
        <v>338</v>
      </c>
      <c r="E19" s="13" t="s">
        <v>346</v>
      </c>
      <c r="F19" s="13" t="s">
        <v>384</v>
      </c>
      <c r="G19" s="13" t="s">
        <v>372</v>
      </c>
      <c r="H19" s="13" t="s">
        <v>348</v>
      </c>
      <c r="I19" s="13" t="s">
        <v>349</v>
      </c>
      <c r="J19" s="13" t="s">
        <v>344</v>
      </c>
      <c r="K19" s="13" t="s">
        <v>385</v>
      </c>
    </row>
    <row r="20" ht="19.5" customHeight="1" spans="1:11">
      <c r="A20" s="143" t="s">
        <v>320</v>
      </c>
      <c r="B20" s="13" t="s">
        <v>319</v>
      </c>
      <c r="C20" s="13" t="s">
        <v>380</v>
      </c>
      <c r="D20" s="13" t="s">
        <v>355</v>
      </c>
      <c r="E20" s="13" t="s">
        <v>386</v>
      </c>
      <c r="F20" s="13" t="s">
        <v>387</v>
      </c>
      <c r="G20" s="13" t="s">
        <v>372</v>
      </c>
      <c r="H20" s="13" t="s">
        <v>388</v>
      </c>
      <c r="I20" s="13" t="s">
        <v>349</v>
      </c>
      <c r="J20" s="13" t="s">
        <v>344</v>
      </c>
      <c r="K20" s="13" t="s">
        <v>389</v>
      </c>
    </row>
    <row r="21" ht="19.5" customHeight="1" spans="1:11">
      <c r="A21" s="143" t="s">
        <v>320</v>
      </c>
      <c r="B21" s="13" t="s">
        <v>319</v>
      </c>
      <c r="C21" s="13" t="s">
        <v>380</v>
      </c>
      <c r="D21" s="13" t="s">
        <v>361</v>
      </c>
      <c r="E21" s="13" t="s">
        <v>362</v>
      </c>
      <c r="F21" s="13" t="s">
        <v>390</v>
      </c>
      <c r="G21" s="13" t="s">
        <v>372</v>
      </c>
      <c r="H21" s="13" t="s">
        <v>348</v>
      </c>
      <c r="I21" s="13" t="s">
        <v>349</v>
      </c>
      <c r="J21" s="13" t="s">
        <v>344</v>
      </c>
      <c r="K21" s="13" t="s">
        <v>391</v>
      </c>
    </row>
    <row r="22" ht="19.5" customHeight="1" spans="1:11">
      <c r="A22" s="143" t="s">
        <v>310</v>
      </c>
      <c r="B22" s="13" t="s">
        <v>308</v>
      </c>
      <c r="C22" s="13" t="s">
        <v>392</v>
      </c>
      <c r="D22" s="13" t="s">
        <v>338</v>
      </c>
      <c r="E22" s="13" t="s">
        <v>339</v>
      </c>
      <c r="F22" s="13" t="s">
        <v>393</v>
      </c>
      <c r="G22" s="13" t="s">
        <v>341</v>
      </c>
      <c r="H22" s="13" t="s">
        <v>394</v>
      </c>
      <c r="I22" s="13" t="s">
        <v>395</v>
      </c>
      <c r="J22" s="13" t="s">
        <v>344</v>
      </c>
      <c r="K22" s="13" t="s">
        <v>396</v>
      </c>
    </row>
    <row r="23" ht="19.5" customHeight="1" spans="1:11">
      <c r="A23" s="143" t="s">
        <v>310</v>
      </c>
      <c r="B23" s="13" t="s">
        <v>308</v>
      </c>
      <c r="C23" s="13" t="s">
        <v>392</v>
      </c>
      <c r="D23" s="13" t="s">
        <v>338</v>
      </c>
      <c r="E23" s="13" t="s">
        <v>346</v>
      </c>
      <c r="F23" s="13" t="s">
        <v>397</v>
      </c>
      <c r="G23" s="13" t="s">
        <v>341</v>
      </c>
      <c r="H23" s="13" t="s">
        <v>138</v>
      </c>
      <c r="I23" s="13" t="s">
        <v>398</v>
      </c>
      <c r="J23" s="13" t="s">
        <v>344</v>
      </c>
      <c r="K23" s="13" t="s">
        <v>399</v>
      </c>
    </row>
    <row r="24" ht="19.5" customHeight="1" spans="1:11">
      <c r="A24" s="143" t="s">
        <v>310</v>
      </c>
      <c r="B24" s="13" t="s">
        <v>308</v>
      </c>
      <c r="C24" s="13" t="s">
        <v>392</v>
      </c>
      <c r="D24" s="13" t="s">
        <v>355</v>
      </c>
      <c r="E24" s="13" t="s">
        <v>386</v>
      </c>
      <c r="F24" s="13" t="s">
        <v>400</v>
      </c>
      <c r="G24" s="13" t="s">
        <v>341</v>
      </c>
      <c r="H24" s="13" t="s">
        <v>118</v>
      </c>
      <c r="I24" s="13" t="s">
        <v>398</v>
      </c>
      <c r="J24" s="13" t="s">
        <v>344</v>
      </c>
      <c r="K24" s="13" t="s">
        <v>401</v>
      </c>
    </row>
    <row r="25" ht="19.5" customHeight="1" spans="1:11">
      <c r="A25" s="143" t="s">
        <v>310</v>
      </c>
      <c r="B25" s="13" t="s">
        <v>308</v>
      </c>
      <c r="C25" s="13" t="s">
        <v>392</v>
      </c>
      <c r="D25" s="13" t="s">
        <v>361</v>
      </c>
      <c r="E25" s="13" t="s">
        <v>362</v>
      </c>
      <c r="F25" s="13" t="s">
        <v>363</v>
      </c>
      <c r="G25" s="13" t="s">
        <v>341</v>
      </c>
      <c r="H25" s="13" t="s">
        <v>348</v>
      </c>
      <c r="I25" s="13" t="s">
        <v>349</v>
      </c>
      <c r="J25" s="13" t="s">
        <v>344</v>
      </c>
      <c r="K25" s="13" t="s">
        <v>402</v>
      </c>
    </row>
    <row r="26" ht="19.5" customHeight="1" spans="1:11">
      <c r="A26" s="143" t="s">
        <v>324</v>
      </c>
      <c r="B26" s="13" t="s">
        <v>323</v>
      </c>
      <c r="C26" s="13" t="s">
        <v>403</v>
      </c>
      <c r="D26" s="13" t="s">
        <v>338</v>
      </c>
      <c r="E26" s="13" t="s">
        <v>339</v>
      </c>
      <c r="F26" s="13" t="s">
        <v>404</v>
      </c>
      <c r="G26" s="13" t="s">
        <v>405</v>
      </c>
      <c r="H26" s="13" t="s">
        <v>406</v>
      </c>
      <c r="I26" s="13" t="s">
        <v>353</v>
      </c>
      <c r="J26" s="13" t="s">
        <v>344</v>
      </c>
      <c r="K26" s="13" t="s">
        <v>407</v>
      </c>
    </row>
    <row r="27" ht="19.5" customHeight="1" spans="1:11">
      <c r="A27" s="143" t="s">
        <v>324</v>
      </c>
      <c r="B27" s="13" t="s">
        <v>323</v>
      </c>
      <c r="C27" s="13" t="s">
        <v>403</v>
      </c>
      <c r="D27" s="13" t="s">
        <v>338</v>
      </c>
      <c r="E27" s="13" t="s">
        <v>346</v>
      </c>
      <c r="F27" s="13" t="s">
        <v>408</v>
      </c>
      <c r="G27" s="13" t="s">
        <v>341</v>
      </c>
      <c r="H27" s="13" t="s">
        <v>388</v>
      </c>
      <c r="I27" s="13" t="s">
        <v>349</v>
      </c>
      <c r="J27" s="13" t="s">
        <v>344</v>
      </c>
      <c r="K27" s="13" t="s">
        <v>409</v>
      </c>
    </row>
    <row r="28" ht="19.5" customHeight="1" spans="1:11">
      <c r="A28" s="143" t="s">
        <v>324</v>
      </c>
      <c r="B28" s="13" t="s">
        <v>323</v>
      </c>
      <c r="C28" s="13" t="s">
        <v>403</v>
      </c>
      <c r="D28" s="13" t="s">
        <v>355</v>
      </c>
      <c r="E28" s="13" t="s">
        <v>386</v>
      </c>
      <c r="F28" s="13" t="s">
        <v>410</v>
      </c>
      <c r="G28" s="13" t="s">
        <v>372</v>
      </c>
      <c r="H28" s="13" t="s">
        <v>411</v>
      </c>
      <c r="I28" s="13" t="s">
        <v>349</v>
      </c>
      <c r="J28" s="13" t="s">
        <v>344</v>
      </c>
      <c r="K28" s="13" t="s">
        <v>412</v>
      </c>
    </row>
    <row r="29" ht="19.5" customHeight="1" spans="1:11">
      <c r="A29" s="143" t="s">
        <v>324</v>
      </c>
      <c r="B29" s="13" t="s">
        <v>323</v>
      </c>
      <c r="C29" s="13" t="s">
        <v>403</v>
      </c>
      <c r="D29" s="13" t="s">
        <v>361</v>
      </c>
      <c r="E29" s="13" t="s">
        <v>362</v>
      </c>
      <c r="F29" s="13" t="s">
        <v>363</v>
      </c>
      <c r="G29" s="13" t="s">
        <v>372</v>
      </c>
      <c r="H29" s="13" t="s">
        <v>411</v>
      </c>
      <c r="I29" s="13" t="s">
        <v>349</v>
      </c>
      <c r="J29" s="13" t="s">
        <v>344</v>
      </c>
      <c r="K29" s="13" t="s">
        <v>413</v>
      </c>
    </row>
    <row r="30" ht="19.5" customHeight="1" spans="1:11">
      <c r="A30" s="143" t="s">
        <v>305</v>
      </c>
      <c r="B30" s="13" t="s">
        <v>303</v>
      </c>
      <c r="C30" s="13" t="s">
        <v>414</v>
      </c>
      <c r="D30" s="13" t="s">
        <v>338</v>
      </c>
      <c r="E30" s="13" t="s">
        <v>339</v>
      </c>
      <c r="F30" s="13" t="s">
        <v>415</v>
      </c>
      <c r="G30" s="13" t="s">
        <v>405</v>
      </c>
      <c r="H30" s="13" t="s">
        <v>130</v>
      </c>
      <c r="I30" s="13" t="s">
        <v>416</v>
      </c>
      <c r="J30" s="13" t="s">
        <v>344</v>
      </c>
      <c r="K30" s="13" t="s">
        <v>417</v>
      </c>
    </row>
    <row r="31" ht="19.5" customHeight="1" spans="1:11">
      <c r="A31" s="143" t="s">
        <v>305</v>
      </c>
      <c r="B31" s="13" t="s">
        <v>303</v>
      </c>
      <c r="C31" s="13" t="s">
        <v>414</v>
      </c>
      <c r="D31" s="13" t="s">
        <v>338</v>
      </c>
      <c r="E31" s="13" t="s">
        <v>346</v>
      </c>
      <c r="F31" s="13" t="s">
        <v>418</v>
      </c>
      <c r="G31" s="13" t="s">
        <v>341</v>
      </c>
      <c r="H31" s="13" t="s">
        <v>419</v>
      </c>
      <c r="I31" s="13" t="s">
        <v>349</v>
      </c>
      <c r="J31" s="13" t="s">
        <v>344</v>
      </c>
      <c r="K31" s="13" t="s">
        <v>420</v>
      </c>
    </row>
    <row r="32" ht="19.5" customHeight="1" spans="1:11">
      <c r="A32" s="143" t="s">
        <v>305</v>
      </c>
      <c r="B32" s="13" t="s">
        <v>303</v>
      </c>
      <c r="C32" s="13" t="s">
        <v>414</v>
      </c>
      <c r="D32" s="13" t="s">
        <v>355</v>
      </c>
      <c r="E32" s="13" t="s">
        <v>386</v>
      </c>
      <c r="F32" s="13" t="s">
        <v>421</v>
      </c>
      <c r="G32" s="13" t="s">
        <v>341</v>
      </c>
      <c r="H32" s="13" t="s">
        <v>120</v>
      </c>
      <c r="I32" s="13" t="s">
        <v>422</v>
      </c>
      <c r="J32" s="13" t="s">
        <v>344</v>
      </c>
      <c r="K32" s="13" t="s">
        <v>423</v>
      </c>
    </row>
    <row r="33" ht="19.5" customHeight="1" spans="1:11">
      <c r="A33" s="143" t="s">
        <v>305</v>
      </c>
      <c r="B33" s="13" t="s">
        <v>303</v>
      </c>
      <c r="C33" s="13" t="s">
        <v>414</v>
      </c>
      <c r="D33" s="13" t="s">
        <v>361</v>
      </c>
      <c r="E33" s="13" t="s">
        <v>362</v>
      </c>
      <c r="F33" s="13" t="s">
        <v>363</v>
      </c>
      <c r="G33" s="13" t="s">
        <v>341</v>
      </c>
      <c r="H33" s="13" t="s">
        <v>419</v>
      </c>
      <c r="I33" s="13" t="s">
        <v>349</v>
      </c>
      <c r="J33" s="13" t="s">
        <v>344</v>
      </c>
      <c r="K33" s="13" t="s">
        <v>424</v>
      </c>
    </row>
    <row r="34" ht="19.5" customHeight="1" spans="1:11">
      <c r="A34" s="143" t="s">
        <v>322</v>
      </c>
      <c r="B34" s="13" t="s">
        <v>321</v>
      </c>
      <c r="C34" s="13" t="s">
        <v>425</v>
      </c>
      <c r="D34" s="13" t="s">
        <v>338</v>
      </c>
      <c r="E34" s="13" t="s">
        <v>339</v>
      </c>
      <c r="F34" s="13" t="s">
        <v>426</v>
      </c>
      <c r="G34" s="13" t="s">
        <v>341</v>
      </c>
      <c r="H34" s="13" t="s">
        <v>118</v>
      </c>
      <c r="I34" s="13" t="s">
        <v>427</v>
      </c>
      <c r="J34" s="13" t="s">
        <v>344</v>
      </c>
      <c r="K34" s="13" t="s">
        <v>428</v>
      </c>
    </row>
    <row r="35" ht="19.5" customHeight="1" spans="1:11">
      <c r="A35" s="143" t="s">
        <v>322</v>
      </c>
      <c r="B35" s="13" t="s">
        <v>321</v>
      </c>
      <c r="C35" s="13" t="s">
        <v>425</v>
      </c>
      <c r="D35" s="13" t="s">
        <v>338</v>
      </c>
      <c r="E35" s="13" t="s">
        <v>339</v>
      </c>
      <c r="F35" s="13" t="s">
        <v>429</v>
      </c>
      <c r="G35" s="13" t="s">
        <v>341</v>
      </c>
      <c r="H35" s="13" t="s">
        <v>430</v>
      </c>
      <c r="I35" s="13" t="s">
        <v>343</v>
      </c>
      <c r="J35" s="13" t="s">
        <v>344</v>
      </c>
      <c r="K35" s="13" t="s">
        <v>431</v>
      </c>
    </row>
    <row r="36" ht="19.5" customHeight="1" spans="1:11">
      <c r="A36" s="143" t="s">
        <v>322</v>
      </c>
      <c r="B36" s="13" t="s">
        <v>321</v>
      </c>
      <c r="C36" s="13" t="s">
        <v>425</v>
      </c>
      <c r="D36" s="13" t="s">
        <v>338</v>
      </c>
      <c r="E36" s="13" t="s">
        <v>346</v>
      </c>
      <c r="F36" s="13" t="s">
        <v>432</v>
      </c>
      <c r="G36" s="13" t="s">
        <v>341</v>
      </c>
      <c r="H36" s="13" t="s">
        <v>433</v>
      </c>
      <c r="I36" s="13" t="s">
        <v>349</v>
      </c>
      <c r="J36" s="13" t="s">
        <v>344</v>
      </c>
      <c r="K36" s="13" t="s">
        <v>434</v>
      </c>
    </row>
    <row r="37" ht="19.5" customHeight="1" spans="1:11">
      <c r="A37" s="143" t="s">
        <v>322</v>
      </c>
      <c r="B37" s="13" t="s">
        <v>321</v>
      </c>
      <c r="C37" s="13" t="s">
        <v>425</v>
      </c>
      <c r="D37" s="13" t="s">
        <v>338</v>
      </c>
      <c r="E37" s="13" t="s">
        <v>346</v>
      </c>
      <c r="F37" s="13" t="s">
        <v>435</v>
      </c>
      <c r="G37" s="13" t="s">
        <v>341</v>
      </c>
      <c r="H37" s="13" t="s">
        <v>348</v>
      </c>
      <c r="I37" s="13" t="s">
        <v>349</v>
      </c>
      <c r="J37" s="13" t="s">
        <v>344</v>
      </c>
      <c r="K37" s="13" t="s">
        <v>436</v>
      </c>
    </row>
    <row r="38" ht="19.5" customHeight="1" spans="1:11">
      <c r="A38" s="143" t="s">
        <v>322</v>
      </c>
      <c r="B38" s="13" t="s">
        <v>321</v>
      </c>
      <c r="C38" s="13" t="s">
        <v>425</v>
      </c>
      <c r="D38" s="13" t="s">
        <v>355</v>
      </c>
      <c r="E38" s="13" t="s">
        <v>386</v>
      </c>
      <c r="F38" s="13" t="s">
        <v>421</v>
      </c>
      <c r="G38" s="13" t="s">
        <v>405</v>
      </c>
      <c r="H38" s="13" t="s">
        <v>437</v>
      </c>
      <c r="I38" s="13" t="s">
        <v>353</v>
      </c>
      <c r="J38" s="13" t="s">
        <v>344</v>
      </c>
      <c r="K38" s="13" t="s">
        <v>438</v>
      </c>
    </row>
    <row r="39" ht="19.5" customHeight="1" spans="1:11">
      <c r="A39" s="143" t="s">
        <v>322</v>
      </c>
      <c r="B39" s="13" t="s">
        <v>321</v>
      </c>
      <c r="C39" s="13" t="s">
        <v>425</v>
      </c>
      <c r="D39" s="13" t="s">
        <v>361</v>
      </c>
      <c r="E39" s="13" t="s">
        <v>362</v>
      </c>
      <c r="F39" s="13" t="s">
        <v>363</v>
      </c>
      <c r="G39" s="13" t="s">
        <v>341</v>
      </c>
      <c r="H39" s="13" t="s">
        <v>439</v>
      </c>
      <c r="I39" s="13" t="s">
        <v>349</v>
      </c>
      <c r="J39" s="13" t="s">
        <v>440</v>
      </c>
      <c r="K39" s="13" t="s">
        <v>441</v>
      </c>
    </row>
    <row r="40" ht="19.5" customHeight="1" spans="1:11">
      <c r="A40" s="143" t="s">
        <v>314</v>
      </c>
      <c r="B40" s="13" t="s">
        <v>313</v>
      </c>
      <c r="C40" s="13" t="s">
        <v>442</v>
      </c>
      <c r="D40" s="13" t="s">
        <v>338</v>
      </c>
      <c r="E40" s="13" t="s">
        <v>339</v>
      </c>
      <c r="F40" s="13" t="s">
        <v>443</v>
      </c>
      <c r="G40" s="13" t="s">
        <v>341</v>
      </c>
      <c r="H40" s="13" t="s">
        <v>444</v>
      </c>
      <c r="I40" s="13" t="s">
        <v>445</v>
      </c>
      <c r="J40" s="13" t="s">
        <v>344</v>
      </c>
      <c r="K40" s="13" t="s">
        <v>446</v>
      </c>
    </row>
    <row r="41" ht="19.5" customHeight="1" spans="1:11">
      <c r="A41" s="143" t="s">
        <v>314</v>
      </c>
      <c r="B41" s="13" t="s">
        <v>313</v>
      </c>
      <c r="C41" s="13" t="s">
        <v>442</v>
      </c>
      <c r="D41" s="13" t="s">
        <v>338</v>
      </c>
      <c r="E41" s="13" t="s">
        <v>346</v>
      </c>
      <c r="F41" s="13" t="s">
        <v>435</v>
      </c>
      <c r="G41" s="13" t="s">
        <v>341</v>
      </c>
      <c r="H41" s="13" t="s">
        <v>447</v>
      </c>
      <c r="I41" s="13" t="s">
        <v>382</v>
      </c>
      <c r="J41" s="13" t="s">
        <v>344</v>
      </c>
      <c r="K41" s="13" t="s">
        <v>448</v>
      </c>
    </row>
    <row r="42" ht="19.5" customHeight="1" spans="1:11">
      <c r="A42" s="143" t="s">
        <v>314</v>
      </c>
      <c r="B42" s="13" t="s">
        <v>313</v>
      </c>
      <c r="C42" s="13" t="s">
        <v>442</v>
      </c>
      <c r="D42" s="13" t="s">
        <v>355</v>
      </c>
      <c r="E42" s="13" t="s">
        <v>386</v>
      </c>
      <c r="F42" s="13" t="s">
        <v>449</v>
      </c>
      <c r="G42" s="13" t="s">
        <v>341</v>
      </c>
      <c r="H42" s="13" t="s">
        <v>447</v>
      </c>
      <c r="I42" s="13" t="s">
        <v>382</v>
      </c>
      <c r="J42" s="13" t="s">
        <v>344</v>
      </c>
      <c r="K42" s="13" t="s">
        <v>450</v>
      </c>
    </row>
    <row r="43" ht="19.5" customHeight="1" spans="1:11">
      <c r="A43" s="143" t="s">
        <v>314</v>
      </c>
      <c r="B43" s="13" t="s">
        <v>313</v>
      </c>
      <c r="C43" s="13" t="s">
        <v>442</v>
      </c>
      <c r="D43" s="13" t="s">
        <v>361</v>
      </c>
      <c r="E43" s="13" t="s">
        <v>362</v>
      </c>
      <c r="F43" s="13" t="s">
        <v>363</v>
      </c>
      <c r="G43" s="13" t="s">
        <v>341</v>
      </c>
      <c r="H43" s="13" t="s">
        <v>433</v>
      </c>
      <c r="I43" s="13" t="s">
        <v>349</v>
      </c>
      <c r="J43" s="13" t="s">
        <v>344</v>
      </c>
      <c r="K43" s="13" t="s">
        <v>451</v>
      </c>
    </row>
  </sheetData>
  <mergeCells count="25">
    <mergeCell ref="B2:K2"/>
    <mergeCell ref="A8:A12"/>
    <mergeCell ref="A13:A17"/>
    <mergeCell ref="A18:A21"/>
    <mergeCell ref="A22:A25"/>
    <mergeCell ref="A26:A29"/>
    <mergeCell ref="A30:A33"/>
    <mergeCell ref="A34:A39"/>
    <mergeCell ref="A40:A43"/>
    <mergeCell ref="B8:B12"/>
    <mergeCell ref="B13:B17"/>
    <mergeCell ref="B18:B21"/>
    <mergeCell ref="B22:B25"/>
    <mergeCell ref="B26:B29"/>
    <mergeCell ref="B30:B33"/>
    <mergeCell ref="B34:B39"/>
    <mergeCell ref="B40:B43"/>
    <mergeCell ref="C8:C12"/>
    <mergeCell ref="C13:C17"/>
    <mergeCell ref="C18:C21"/>
    <mergeCell ref="C22:C25"/>
    <mergeCell ref="C26:C29"/>
    <mergeCell ref="C30:C33"/>
    <mergeCell ref="C34:C39"/>
    <mergeCell ref="C40:C4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B16" sqref="B16"/>
    </sheetView>
  </sheetViews>
  <sheetFormatPr defaultColWidth="9.12962962962963" defaultRowHeight="12" customHeight="1" outlineLevelRow="7"/>
  <cols>
    <col min="1" max="1" width="38" customWidth="1"/>
    <col min="2" max="2" width="22.75" customWidth="1"/>
    <col min="3" max="3" width="17.6296296296296" customWidth="1"/>
    <col min="4" max="7" width="23.6296296296296" customWidth="1"/>
    <col min="8" max="8" width="21.8796296296296" customWidth="1"/>
    <col min="9" max="11" width="23.6296296296296" customWidth="1"/>
  </cols>
  <sheetData>
    <row r="1" ht="17.25" customHeight="1" spans="11:11">
      <c r="K1" s="70" t="s">
        <v>452</v>
      </c>
    </row>
    <row r="2" ht="28.5" customHeight="1" spans="2:11">
      <c r="B2" s="129" t="s">
        <v>453</v>
      </c>
      <c r="C2" s="20"/>
      <c r="D2" s="20"/>
      <c r="E2" s="20"/>
      <c r="F2" s="20"/>
      <c r="G2" s="76"/>
      <c r="H2" s="20"/>
      <c r="I2" s="76"/>
      <c r="J2" s="76"/>
      <c r="K2" s="20"/>
    </row>
    <row r="3" ht="17.25" customHeight="1" spans="1:2">
      <c r="A3" t="s">
        <v>454</v>
      </c>
      <c r="B3" s="130"/>
    </row>
    <row r="4" ht="44.25" customHeight="1" spans="1:11">
      <c r="A4" s="131" t="s">
        <v>224</v>
      </c>
      <c r="B4" s="47" t="s">
        <v>327</v>
      </c>
      <c r="C4" s="47" t="s">
        <v>328</v>
      </c>
      <c r="D4" s="47" t="s">
        <v>329</v>
      </c>
      <c r="E4" s="47" t="s">
        <v>330</v>
      </c>
      <c r="F4" s="47" t="s">
        <v>331</v>
      </c>
      <c r="G4" s="53" t="s">
        <v>332</v>
      </c>
      <c r="H4" s="47" t="s">
        <v>333</v>
      </c>
      <c r="I4" s="53" t="s">
        <v>334</v>
      </c>
      <c r="J4" s="53" t="s">
        <v>335</v>
      </c>
      <c r="K4" s="47" t="s">
        <v>336</v>
      </c>
    </row>
    <row r="5" ht="14.25" customHeight="1" spans="1:11">
      <c r="A5" s="132">
        <v>1</v>
      </c>
      <c r="B5" s="133">
        <v>2</v>
      </c>
      <c r="C5" s="134">
        <v>3</v>
      </c>
      <c r="D5" s="135">
        <v>4</v>
      </c>
      <c r="E5" s="135">
        <v>5</v>
      </c>
      <c r="F5" s="135">
        <v>6</v>
      </c>
      <c r="G5" s="135">
        <v>7</v>
      </c>
      <c r="H5" s="134">
        <v>8</v>
      </c>
      <c r="I5" s="135">
        <v>8</v>
      </c>
      <c r="J5" s="134">
        <v>10</v>
      </c>
      <c r="K5" s="134">
        <v>11</v>
      </c>
    </row>
    <row r="6" ht="42" customHeight="1" spans="1:11">
      <c r="A6" s="14"/>
      <c r="B6" s="13"/>
      <c r="C6" s="136"/>
      <c r="D6" s="136"/>
      <c r="E6" s="136"/>
      <c r="F6" s="137"/>
      <c r="G6" s="138"/>
      <c r="H6" s="137"/>
      <c r="I6" s="138"/>
      <c r="J6" s="138"/>
      <c r="K6" s="137"/>
    </row>
    <row r="7" ht="51.75" customHeight="1" spans="1:11">
      <c r="A7" s="132"/>
      <c r="B7" s="13"/>
      <c r="C7" s="13"/>
      <c r="D7" s="13"/>
      <c r="E7" s="13"/>
      <c r="F7" s="13"/>
      <c r="G7" s="13"/>
      <c r="H7" s="13"/>
      <c r="I7" s="13"/>
      <c r="J7" s="13"/>
      <c r="K7" s="32"/>
    </row>
    <row r="8" customHeight="1" spans="1:4">
      <c r="A8" s="36" t="s">
        <v>455</v>
      </c>
      <c r="B8" s="55"/>
      <c r="C8" s="55"/>
      <c r="D8" s="55"/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C14" sqref="C14"/>
    </sheetView>
  </sheetViews>
  <sheetFormatPr defaultColWidth="9.12962962962963" defaultRowHeight="14.25" customHeight="1" outlineLevelCol="5"/>
  <cols>
    <col min="1" max="1" width="26.8796296296296" customWidth="1"/>
    <col min="2" max="2" width="34.25" customWidth="1"/>
    <col min="3" max="3" width="30.3796296296296" customWidth="1"/>
    <col min="4" max="4" width="28.75" customWidth="1"/>
    <col min="5" max="6" width="26.8796296296296" customWidth="1"/>
  </cols>
  <sheetData>
    <row r="1" ht="12" customHeight="1" spans="1:6">
      <c r="A1" s="106">
        <v>1</v>
      </c>
      <c r="B1" s="107">
        <v>0</v>
      </c>
      <c r="C1" s="106">
        <v>1</v>
      </c>
      <c r="D1" s="123"/>
      <c r="E1" s="123"/>
      <c r="F1" s="105" t="s">
        <v>456</v>
      </c>
    </row>
    <row r="2" ht="26.25" customHeight="1" spans="1:6">
      <c r="A2" s="110" t="s">
        <v>457</v>
      </c>
      <c r="B2" s="110" t="s">
        <v>457</v>
      </c>
      <c r="C2" s="111"/>
      <c r="D2" s="124"/>
      <c r="E2" s="124"/>
      <c r="F2" s="124"/>
    </row>
    <row r="3" ht="13.5" customHeight="1" spans="1:6">
      <c r="A3" s="4" t="str">
        <f>"单位名称："&amp;"富源县城市综合管理局"</f>
        <v>单位名称：富源县城市综合管理局</v>
      </c>
      <c r="B3" s="4" t="s">
        <v>458</v>
      </c>
      <c r="C3" s="106"/>
      <c r="D3" s="123"/>
      <c r="E3" s="123"/>
      <c r="F3" s="273" t="s">
        <v>2</v>
      </c>
    </row>
    <row r="4" ht="19.5" customHeight="1" spans="1:6">
      <c r="A4" s="67" t="s">
        <v>459</v>
      </c>
      <c r="B4" s="125" t="s">
        <v>47</v>
      </c>
      <c r="C4" s="67" t="s">
        <v>48</v>
      </c>
      <c r="D4" s="10" t="s">
        <v>460</v>
      </c>
      <c r="E4" s="10"/>
      <c r="F4" s="10"/>
    </row>
    <row r="5" ht="18.75" customHeight="1" spans="1:6">
      <c r="A5" s="67"/>
      <c r="B5" s="126"/>
      <c r="C5" s="67"/>
      <c r="D5" s="10" t="s">
        <v>29</v>
      </c>
      <c r="E5" s="10" t="s">
        <v>49</v>
      </c>
      <c r="F5" s="10" t="s">
        <v>50</v>
      </c>
    </row>
    <row r="6" ht="23.25" customHeight="1" spans="1:6">
      <c r="A6" s="53">
        <v>1</v>
      </c>
      <c r="B6" s="118" t="s">
        <v>119</v>
      </c>
      <c r="C6" s="53">
        <v>3</v>
      </c>
      <c r="D6" s="66">
        <v>4</v>
      </c>
      <c r="E6" s="66">
        <v>5</v>
      </c>
      <c r="F6" s="66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7" t="s">
        <v>101</v>
      </c>
      <c r="B9" s="127" t="s">
        <v>101</v>
      </c>
      <c r="C9" s="128" t="s">
        <v>101</v>
      </c>
      <c r="D9" s="15"/>
      <c r="E9" s="15"/>
      <c r="F9" s="15"/>
    </row>
    <row r="10" customHeight="1" spans="1:3">
      <c r="A10" s="36" t="s">
        <v>461</v>
      </c>
      <c r="B10" s="36"/>
      <c r="C10" s="36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C16" sqref="C16"/>
    </sheetView>
  </sheetViews>
  <sheetFormatPr defaultColWidth="9.12962962962963" defaultRowHeight="14.25" customHeight="1" outlineLevelCol="5"/>
  <cols>
    <col min="1" max="1" width="23.6296296296296" customWidth="1"/>
    <col min="2" max="2" width="30.3796296296296" customWidth="1"/>
    <col min="3" max="3" width="26.1296296296296" customWidth="1"/>
    <col min="4" max="4" width="25.25" customWidth="1"/>
    <col min="5" max="6" width="23.6296296296296" customWidth="1"/>
  </cols>
  <sheetData>
    <row r="1" ht="12" customHeight="1" spans="1:6">
      <c r="A1" s="106">
        <v>1</v>
      </c>
      <c r="B1" s="107">
        <v>0</v>
      </c>
      <c r="C1" s="106">
        <v>1</v>
      </c>
      <c r="D1" s="108"/>
      <c r="E1" s="108"/>
      <c r="F1" s="109" t="s">
        <v>462</v>
      </c>
    </row>
    <row r="2" ht="26.25" customHeight="1" spans="1:6">
      <c r="A2" s="110" t="s">
        <v>463</v>
      </c>
      <c r="B2" s="110" t="s">
        <v>457</v>
      </c>
      <c r="C2" s="111"/>
      <c r="D2" s="112"/>
      <c r="E2" s="112"/>
      <c r="F2" s="112"/>
    </row>
    <row r="3" ht="13.5" customHeight="1" spans="1:6">
      <c r="A3" s="4" t="str">
        <f>"单位名称："&amp;"富源县城市综合管理局"</f>
        <v>单位名称：富源县城市综合管理局</v>
      </c>
      <c r="B3" s="113" t="s">
        <v>458</v>
      </c>
      <c r="C3" s="106"/>
      <c r="D3" s="108"/>
      <c r="E3" s="108"/>
      <c r="F3" s="273" t="s">
        <v>2</v>
      </c>
    </row>
    <row r="4" ht="19.5" customHeight="1" spans="1:6">
      <c r="A4" s="114" t="s">
        <v>459</v>
      </c>
      <c r="B4" s="115" t="s">
        <v>47</v>
      </c>
      <c r="C4" s="114" t="s">
        <v>48</v>
      </c>
      <c r="D4" s="38" t="s">
        <v>464</v>
      </c>
      <c r="E4" s="39"/>
      <c r="F4" s="40"/>
    </row>
    <row r="5" ht="18.75" customHeight="1" spans="1:6">
      <c r="A5" s="116"/>
      <c r="B5" s="117"/>
      <c r="C5" s="116"/>
      <c r="D5" s="25" t="s">
        <v>29</v>
      </c>
      <c r="E5" s="38" t="s">
        <v>49</v>
      </c>
      <c r="F5" s="25" t="s">
        <v>50</v>
      </c>
    </row>
    <row r="6" ht="18.75" customHeight="1" spans="1:6">
      <c r="A6" s="53">
        <v>1</v>
      </c>
      <c r="B6" s="118" t="s">
        <v>119</v>
      </c>
      <c r="C6" s="53">
        <v>3</v>
      </c>
      <c r="D6" s="66">
        <v>4</v>
      </c>
      <c r="E6" s="66">
        <v>5</v>
      </c>
      <c r="F6" s="66">
        <v>6</v>
      </c>
    </row>
    <row r="7" ht="21" customHeight="1" spans="1:6">
      <c r="A7" s="13"/>
      <c r="B7" s="119"/>
      <c r="C7" s="119"/>
      <c r="D7" s="15"/>
      <c r="E7" s="15"/>
      <c r="F7" s="15"/>
    </row>
    <row r="8" ht="21" customHeight="1" spans="1:6">
      <c r="A8" s="119"/>
      <c r="B8" s="13"/>
      <c r="C8" s="13"/>
      <c r="D8" s="15"/>
      <c r="E8" s="15"/>
      <c r="F8" s="15"/>
    </row>
    <row r="9" ht="18.75" customHeight="1" spans="1:6">
      <c r="A9" s="120" t="s">
        <v>101</v>
      </c>
      <c r="B9" s="120" t="s">
        <v>101</v>
      </c>
      <c r="C9" s="121" t="s">
        <v>101</v>
      </c>
      <c r="D9" s="15"/>
      <c r="E9" s="15"/>
      <c r="F9" s="15"/>
    </row>
    <row r="10" customHeight="1" spans="2:5">
      <c r="B10" s="36" t="s">
        <v>465</v>
      </c>
      <c r="C10" s="122"/>
      <c r="D10" s="122"/>
      <c r="E10" s="122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6"/>
  <sheetViews>
    <sheetView showZeros="0" topLeftCell="B1" workbookViewId="0">
      <selection activeCell="A1" sqref="A1"/>
    </sheetView>
  </sheetViews>
  <sheetFormatPr defaultColWidth="9.12962962962963" defaultRowHeight="14.25" customHeight="1"/>
  <cols>
    <col min="1" max="2" width="23.6296296296296" customWidth="1"/>
    <col min="3" max="3" width="27" customWidth="1"/>
    <col min="4" max="5" width="23.6296296296296" customWidth="1"/>
    <col min="6" max="6" width="33.8796296296296" customWidth="1"/>
    <col min="7" max="8" width="20.1296296296296" customWidth="1"/>
    <col min="9" max="9" width="25.25" customWidth="1"/>
    <col min="10" max="12" width="27" customWidth="1"/>
    <col min="13" max="13" width="23.6296296296296" customWidth="1"/>
    <col min="14" max="14" width="30.3796296296296" customWidth="1"/>
    <col min="15" max="15" width="27" customWidth="1"/>
    <col min="16" max="16" width="30.3796296296296" customWidth="1"/>
    <col min="17" max="17" width="23.6296296296296" customWidth="1"/>
  </cols>
  <sheetData>
    <row r="1" ht="13.5" customHeight="1" spans="15:17">
      <c r="O1" s="70"/>
      <c r="P1" s="70"/>
      <c r="Q1" s="41" t="s">
        <v>466</v>
      </c>
    </row>
    <row r="2" ht="27.75" customHeight="1" spans="1:17">
      <c r="A2" s="42" t="s">
        <v>467</v>
      </c>
      <c r="B2" s="20"/>
      <c r="C2" s="20"/>
      <c r="D2" s="20"/>
      <c r="E2" s="20"/>
      <c r="F2" s="20"/>
      <c r="G2" s="20"/>
      <c r="H2" s="20"/>
      <c r="I2" s="20"/>
      <c r="J2" s="20"/>
      <c r="K2" s="76"/>
      <c r="L2" s="20"/>
      <c r="M2" s="20"/>
      <c r="N2" s="20"/>
      <c r="O2" s="76"/>
      <c r="P2" s="76"/>
      <c r="Q2" s="20"/>
    </row>
    <row r="3" ht="18.75" customHeight="1" spans="1:17">
      <c r="A3" s="43" t="str">
        <f>"单位名称："&amp;"富源县城市综合管理局"</f>
        <v>单位名称：富源县城市综合管理局</v>
      </c>
      <c r="B3" s="22"/>
      <c r="C3" s="22"/>
      <c r="D3" s="22"/>
      <c r="E3" s="22"/>
      <c r="F3" s="22"/>
      <c r="G3" s="22"/>
      <c r="H3" s="22"/>
      <c r="I3" s="22"/>
      <c r="J3" s="22"/>
      <c r="O3" s="91"/>
      <c r="P3" s="91"/>
      <c r="Q3" s="273" t="s">
        <v>2</v>
      </c>
    </row>
    <row r="4" ht="15.75" customHeight="1" spans="1:17">
      <c r="A4" s="24" t="s">
        <v>468</v>
      </c>
      <c r="B4" s="78" t="s">
        <v>469</v>
      </c>
      <c r="C4" s="78" t="s">
        <v>470</v>
      </c>
      <c r="D4" s="78" t="s">
        <v>471</v>
      </c>
      <c r="E4" s="78" t="s">
        <v>472</v>
      </c>
      <c r="F4" s="78" t="s">
        <v>473</v>
      </c>
      <c r="G4" s="45" t="s">
        <v>230</v>
      </c>
      <c r="H4" s="45"/>
      <c r="I4" s="45"/>
      <c r="J4" s="45"/>
      <c r="K4" s="92"/>
      <c r="L4" s="45"/>
      <c r="M4" s="45"/>
      <c r="N4" s="45"/>
      <c r="O4" s="93"/>
      <c r="P4" s="92"/>
      <c r="Q4" s="46"/>
    </row>
    <row r="5" ht="17.25" customHeight="1" spans="1:17">
      <c r="A5" s="27"/>
      <c r="B5" s="80"/>
      <c r="C5" s="80"/>
      <c r="D5" s="80"/>
      <c r="E5" s="80"/>
      <c r="F5" s="80"/>
      <c r="G5" s="80" t="s">
        <v>29</v>
      </c>
      <c r="H5" s="80" t="s">
        <v>32</v>
      </c>
      <c r="I5" s="80" t="s">
        <v>474</v>
      </c>
      <c r="J5" s="80" t="s">
        <v>475</v>
      </c>
      <c r="K5" s="81" t="s">
        <v>476</v>
      </c>
      <c r="L5" s="94" t="s">
        <v>36</v>
      </c>
      <c r="M5" s="94"/>
      <c r="N5" s="94"/>
      <c r="O5" s="95"/>
      <c r="P5" s="100"/>
      <c r="Q5" s="82"/>
    </row>
    <row r="6" ht="54" customHeight="1" spans="1:17">
      <c r="A6" s="30"/>
      <c r="B6" s="82"/>
      <c r="C6" s="82"/>
      <c r="D6" s="82"/>
      <c r="E6" s="82"/>
      <c r="F6" s="82"/>
      <c r="G6" s="82"/>
      <c r="H6" s="82" t="s">
        <v>31</v>
      </c>
      <c r="I6" s="82"/>
      <c r="J6" s="82"/>
      <c r="K6" s="83"/>
      <c r="L6" s="82" t="s">
        <v>31</v>
      </c>
      <c r="M6" s="82" t="s">
        <v>37</v>
      </c>
      <c r="N6" s="82" t="s">
        <v>239</v>
      </c>
      <c r="O6" s="54" t="s">
        <v>39</v>
      </c>
      <c r="P6" s="83" t="s">
        <v>40</v>
      </c>
      <c r="Q6" s="82" t="s">
        <v>41</v>
      </c>
    </row>
    <row r="7" ht="15" customHeight="1" spans="1:17">
      <c r="A7" s="3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</row>
    <row r="8" ht="21" customHeight="1" spans="1:17">
      <c r="A8" s="13" t="s">
        <v>43</v>
      </c>
      <c r="B8" s="84"/>
      <c r="C8" s="84"/>
      <c r="D8" s="84"/>
      <c r="E8" s="103"/>
      <c r="F8" s="15"/>
      <c r="G8" s="15">
        <v>22.8905</v>
      </c>
      <c r="H8" s="15">
        <v>22.8905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04" t="s">
        <v>43</v>
      </c>
      <c r="B9" s="13"/>
      <c r="C9" s="13"/>
      <c r="D9" s="13"/>
      <c r="E9" s="13"/>
      <c r="F9" s="15"/>
      <c r="G9" s="15">
        <v>22.8905</v>
      </c>
      <c r="H9" s="15">
        <v>22.8905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274</v>
      </c>
      <c r="B10" s="13" t="s">
        <v>477</v>
      </c>
      <c r="C10" s="13" t="s">
        <v>478</v>
      </c>
      <c r="D10" s="13" t="s">
        <v>359</v>
      </c>
      <c r="E10" s="13"/>
      <c r="F10" s="15"/>
      <c r="G10" s="15">
        <v>0.74</v>
      </c>
      <c r="H10" s="15">
        <v>0.74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274</v>
      </c>
      <c r="B11" s="13" t="s">
        <v>479</v>
      </c>
      <c r="C11" s="13" t="s">
        <v>478</v>
      </c>
      <c r="D11" s="13" t="s">
        <v>359</v>
      </c>
      <c r="E11" s="13"/>
      <c r="F11" s="15"/>
      <c r="G11" s="15">
        <v>3.7555</v>
      </c>
      <c r="H11" s="15">
        <v>3.7555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274</v>
      </c>
      <c r="B12" s="13" t="s">
        <v>480</v>
      </c>
      <c r="C12" s="13" t="s">
        <v>480</v>
      </c>
      <c r="D12" s="13" t="s">
        <v>359</v>
      </c>
      <c r="E12" s="13"/>
      <c r="F12" s="15"/>
      <c r="G12" s="15">
        <v>15</v>
      </c>
      <c r="H12" s="15">
        <v>15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289</v>
      </c>
      <c r="B13" s="13" t="s">
        <v>481</v>
      </c>
      <c r="C13" s="13" t="s">
        <v>482</v>
      </c>
      <c r="D13" s="13" t="s">
        <v>359</v>
      </c>
      <c r="E13" s="13"/>
      <c r="F13" s="15"/>
      <c r="G13" s="15">
        <v>1.645</v>
      </c>
      <c r="H13" s="15">
        <v>1.645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289</v>
      </c>
      <c r="B14" s="13" t="s">
        <v>483</v>
      </c>
      <c r="C14" s="13" t="s">
        <v>484</v>
      </c>
      <c r="D14" s="13" t="s">
        <v>359</v>
      </c>
      <c r="E14" s="13"/>
      <c r="F14" s="15"/>
      <c r="G14" s="15">
        <v>1.5</v>
      </c>
      <c r="H14" s="15">
        <v>1.5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3" t="s">
        <v>289</v>
      </c>
      <c r="B15" s="13" t="s">
        <v>485</v>
      </c>
      <c r="C15" s="13" t="s">
        <v>486</v>
      </c>
      <c r="D15" s="13" t="s">
        <v>359</v>
      </c>
      <c r="E15" s="13"/>
      <c r="F15" s="15"/>
      <c r="G15" s="15">
        <v>0.25</v>
      </c>
      <c r="H15" s="15">
        <v>0.25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21" customHeight="1" spans="1:17">
      <c r="A16" s="86" t="s">
        <v>101</v>
      </c>
      <c r="B16" s="87"/>
      <c r="C16" s="87"/>
      <c r="D16" s="87"/>
      <c r="E16" s="103"/>
      <c r="F16" s="15"/>
      <c r="G16" s="15">
        <v>22.8905</v>
      </c>
      <c r="H16" s="15">
        <v>22.8905</v>
      </c>
      <c r="I16" s="15"/>
      <c r="J16" s="15"/>
      <c r="K16" s="15"/>
      <c r="L16" s="15"/>
      <c r="M16" s="15"/>
      <c r="N16" s="15"/>
      <c r="O16" s="15"/>
      <c r="P16" s="15"/>
      <c r="Q16" s="15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1"/>
  <sheetViews>
    <sheetView showZeros="0" workbookViewId="0">
      <selection activeCell="D19" sqref="D19"/>
    </sheetView>
  </sheetViews>
  <sheetFormatPr defaultColWidth="9.12962962962963" defaultRowHeight="14.25" customHeight="1"/>
  <cols>
    <col min="1" max="1" width="23.6296296296296" customWidth="1"/>
    <col min="2" max="2" width="27" customWidth="1"/>
    <col min="3" max="3" width="28.25" customWidth="1"/>
    <col min="4" max="4" width="23.6296296296296" customWidth="1"/>
    <col min="5" max="7" width="27" customWidth="1"/>
    <col min="8" max="9" width="20.1296296296296" customWidth="1"/>
    <col min="10" max="10" width="25.25" customWidth="1"/>
    <col min="11" max="13" width="27" customWidth="1"/>
    <col min="14" max="14" width="23.6296296296296" customWidth="1"/>
    <col min="15" max="15" width="30.3796296296296" customWidth="1"/>
    <col min="16" max="16" width="27" customWidth="1"/>
    <col min="17" max="17" width="30.3796296296296" customWidth="1"/>
    <col min="18" max="18" width="23.6296296296296" customWidth="1"/>
  </cols>
  <sheetData>
    <row r="1" ht="13.5" customHeight="1" spans="1:18">
      <c r="A1" s="73"/>
      <c r="B1" s="73"/>
      <c r="C1" s="73"/>
      <c r="D1" s="74"/>
      <c r="E1" s="74"/>
      <c r="F1" s="74"/>
      <c r="G1" s="74"/>
      <c r="H1" s="73"/>
      <c r="I1" s="73"/>
      <c r="J1" s="73"/>
      <c r="K1" s="73"/>
      <c r="L1" s="89"/>
      <c r="M1" s="73"/>
      <c r="N1" s="73"/>
      <c r="O1" s="73"/>
      <c r="P1" s="70"/>
      <c r="Q1" s="96"/>
      <c r="R1" s="97" t="s">
        <v>487</v>
      </c>
    </row>
    <row r="2" ht="27.75" customHeight="1" spans="1:18">
      <c r="A2" s="42" t="s">
        <v>488</v>
      </c>
      <c r="B2" s="75"/>
      <c r="C2" s="75"/>
      <c r="D2" s="76"/>
      <c r="E2" s="76"/>
      <c r="F2" s="76"/>
      <c r="G2" s="76"/>
      <c r="H2" s="75"/>
      <c r="I2" s="75"/>
      <c r="J2" s="75"/>
      <c r="K2" s="75"/>
      <c r="L2" s="90"/>
      <c r="M2" s="75"/>
      <c r="N2" s="75"/>
      <c r="O2" s="75"/>
      <c r="P2" s="76"/>
      <c r="Q2" s="90"/>
      <c r="R2" s="75"/>
    </row>
    <row r="3" ht="18.75" customHeight="1" spans="1:18">
      <c r="A3" s="77" t="str">
        <f>"单位名称："&amp;"富源县城市综合管理局"</f>
        <v>单位名称：富源县城市综合管理局</v>
      </c>
      <c r="B3" s="62"/>
      <c r="C3" s="62"/>
      <c r="D3" s="64"/>
      <c r="E3" s="64"/>
      <c r="F3" s="64"/>
      <c r="G3" s="64"/>
      <c r="H3" s="62"/>
      <c r="I3" s="62"/>
      <c r="J3" s="62"/>
      <c r="K3" s="62"/>
      <c r="L3" s="89"/>
      <c r="M3" s="73"/>
      <c r="N3" s="73"/>
      <c r="O3" s="73"/>
      <c r="P3" s="91"/>
      <c r="Q3" s="98"/>
      <c r="R3" s="276" t="s">
        <v>2</v>
      </c>
    </row>
    <row r="4" ht="15.75" customHeight="1" spans="1:18">
      <c r="A4" s="24" t="s">
        <v>468</v>
      </c>
      <c r="B4" s="78" t="s">
        <v>489</v>
      </c>
      <c r="C4" s="78" t="s">
        <v>490</v>
      </c>
      <c r="D4" s="79" t="s">
        <v>491</v>
      </c>
      <c r="E4" s="79" t="s">
        <v>492</v>
      </c>
      <c r="F4" s="79" t="s">
        <v>493</v>
      </c>
      <c r="G4" s="79" t="s">
        <v>494</v>
      </c>
      <c r="H4" s="45" t="s">
        <v>230</v>
      </c>
      <c r="I4" s="45"/>
      <c r="J4" s="45"/>
      <c r="K4" s="45"/>
      <c r="L4" s="92"/>
      <c r="M4" s="45"/>
      <c r="N4" s="45"/>
      <c r="O4" s="45"/>
      <c r="P4" s="93"/>
      <c r="Q4" s="92"/>
      <c r="R4" s="46"/>
    </row>
    <row r="5" ht="17.25" customHeight="1" spans="1:18">
      <c r="A5" s="27"/>
      <c r="B5" s="80"/>
      <c r="C5" s="80"/>
      <c r="D5" s="81"/>
      <c r="E5" s="81"/>
      <c r="F5" s="81"/>
      <c r="G5" s="81"/>
      <c r="H5" s="80" t="s">
        <v>29</v>
      </c>
      <c r="I5" s="80" t="s">
        <v>32</v>
      </c>
      <c r="J5" s="80" t="s">
        <v>474</v>
      </c>
      <c r="K5" s="80" t="s">
        <v>475</v>
      </c>
      <c r="L5" s="81" t="s">
        <v>476</v>
      </c>
      <c r="M5" s="94" t="s">
        <v>495</v>
      </c>
      <c r="N5" s="94"/>
      <c r="O5" s="94"/>
      <c r="P5" s="95"/>
      <c r="Q5" s="100"/>
      <c r="R5" s="82"/>
    </row>
    <row r="6" ht="54" customHeight="1" spans="1:18">
      <c r="A6" s="30"/>
      <c r="B6" s="82"/>
      <c r="C6" s="82"/>
      <c r="D6" s="83"/>
      <c r="E6" s="83"/>
      <c r="F6" s="83"/>
      <c r="G6" s="83"/>
      <c r="H6" s="82"/>
      <c r="I6" s="82" t="s">
        <v>31</v>
      </c>
      <c r="J6" s="82"/>
      <c r="K6" s="82"/>
      <c r="L6" s="83"/>
      <c r="M6" s="82" t="s">
        <v>31</v>
      </c>
      <c r="N6" s="82" t="s">
        <v>37</v>
      </c>
      <c r="O6" s="82" t="s">
        <v>239</v>
      </c>
      <c r="P6" s="54" t="s">
        <v>39</v>
      </c>
      <c r="Q6" s="83" t="s">
        <v>40</v>
      </c>
      <c r="R6" s="82" t="s">
        <v>41</v>
      </c>
    </row>
    <row r="7" ht="15" customHeight="1" spans="1:18">
      <c r="A7" s="30">
        <v>1</v>
      </c>
      <c r="B7" s="82">
        <v>2</v>
      </c>
      <c r="C7" s="82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ht="21" customHeight="1" spans="1:18">
      <c r="A8" s="13"/>
      <c r="B8" s="84"/>
      <c r="C8" s="84"/>
      <c r="D8" s="85"/>
      <c r="E8" s="85"/>
      <c r="F8" s="85"/>
      <c r="G8" s="8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86" t="s">
        <v>496</v>
      </c>
      <c r="B10" s="87"/>
      <c r="C10" s="88"/>
      <c r="D10" s="85"/>
      <c r="E10" s="85"/>
      <c r="F10" s="85"/>
      <c r="G10" s="8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customHeight="1" spans="2:5">
      <c r="B11" s="36" t="s">
        <v>497</v>
      </c>
      <c r="C11" s="69"/>
      <c r="D11" s="69"/>
      <c r="E11" s="69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10"/>
  <sheetViews>
    <sheetView showZeros="0" topLeftCell="B1" workbookViewId="0">
      <selection activeCell="B15" sqref="B15"/>
    </sheetView>
  </sheetViews>
  <sheetFormatPr defaultColWidth="9.12962962962963" defaultRowHeight="14.25" customHeight="1"/>
  <cols>
    <col min="1" max="1" width="37.75" customWidth="1"/>
    <col min="2" max="2" width="31.2222222222222" customWidth="1"/>
    <col min="3" max="3" width="17.7777777777778" customWidth="1"/>
    <col min="4" max="4" width="13.3796296296296" customWidth="1"/>
    <col min="5" max="5" width="10.25" customWidth="1"/>
    <col min="7" max="14" width="10.25" customWidth="1"/>
  </cols>
  <sheetData>
    <row r="1" ht="13.5" customHeight="1" spans="4:14">
      <c r="D1" s="57"/>
      <c r="F1" s="58"/>
      <c r="N1" s="70" t="s">
        <v>498</v>
      </c>
    </row>
    <row r="2" ht="35.25" customHeight="1" spans="1:14">
      <c r="A2" s="59" t="s">
        <v>499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24" customHeight="1" spans="1:13">
      <c r="A3" s="61" t="str">
        <f>"单位名称："&amp;"富源县城市综合管理局"</f>
        <v>单位名称：富源县城市综合管理局</v>
      </c>
      <c r="B3" s="62"/>
      <c r="C3" s="62"/>
      <c r="D3" s="63"/>
      <c r="E3" s="62"/>
      <c r="F3" s="64"/>
      <c r="G3" s="62"/>
      <c r="H3" s="62"/>
      <c r="I3" s="62"/>
      <c r="J3" s="62"/>
      <c r="K3" s="22"/>
      <c r="L3" s="22"/>
      <c r="M3" s="277" t="s">
        <v>2</v>
      </c>
    </row>
    <row r="4" ht="19.5" customHeight="1" spans="1:14">
      <c r="A4" s="10" t="s">
        <v>500</v>
      </c>
      <c r="B4" s="10" t="s">
        <v>230</v>
      </c>
      <c r="C4" s="10"/>
      <c r="D4" s="10"/>
      <c r="E4" s="10" t="s">
        <v>501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5" t="s">
        <v>502</v>
      </c>
      <c r="E5" s="53" t="s">
        <v>503</v>
      </c>
      <c r="F5" s="53" t="s">
        <v>504</v>
      </c>
      <c r="G5" s="53" t="s">
        <v>505</v>
      </c>
      <c r="H5" s="53" t="s">
        <v>506</v>
      </c>
      <c r="I5" s="53" t="s">
        <v>507</v>
      </c>
      <c r="J5" s="53" t="s">
        <v>508</v>
      </c>
      <c r="K5" s="53" t="s">
        <v>509</v>
      </c>
      <c r="L5" s="53" t="s">
        <v>510</v>
      </c>
      <c r="M5" s="53" t="s">
        <v>511</v>
      </c>
      <c r="N5" s="53" t="s">
        <v>512</v>
      </c>
    </row>
    <row r="6" ht="19.5" customHeight="1" spans="1:14">
      <c r="A6" s="66">
        <v>1</v>
      </c>
      <c r="B6" s="66">
        <v>2</v>
      </c>
      <c r="C6" s="66">
        <v>3</v>
      </c>
      <c r="D6" s="10">
        <v>4</v>
      </c>
      <c r="E6" s="53">
        <v>5</v>
      </c>
      <c r="F6" s="66">
        <v>6</v>
      </c>
      <c r="G6" s="53">
        <v>7</v>
      </c>
      <c r="H6" s="67">
        <v>8</v>
      </c>
      <c r="I6" s="53">
        <v>9</v>
      </c>
      <c r="J6" s="53">
        <v>10</v>
      </c>
      <c r="K6" s="53">
        <v>11</v>
      </c>
      <c r="L6" s="67">
        <v>12</v>
      </c>
      <c r="M6" s="53">
        <v>13</v>
      </c>
      <c r="N6" s="72">
        <v>14</v>
      </c>
    </row>
    <row r="7" ht="18.75" customHeight="1" spans="1:14">
      <c r="A7" s="6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Height="1" spans="1:8">
      <c r="A9" s="69"/>
      <c r="F9" s="69"/>
      <c r="G9" s="69"/>
      <c r="H9" s="36"/>
    </row>
    <row r="10" customHeight="1" spans="2:4">
      <c r="B10" s="36" t="s">
        <v>513</v>
      </c>
      <c r="C10" s="36"/>
      <c r="D10" s="36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showZeros="0" workbookViewId="0">
      <selection activeCell="C14" sqref="C14"/>
    </sheetView>
  </sheetViews>
  <sheetFormatPr defaultColWidth="9.12962962962963" defaultRowHeight="12" customHeight="1" outlineLevelRow="7"/>
  <cols>
    <col min="1" max="1" width="26.3796296296296" customWidth="1"/>
    <col min="2" max="5" width="26.8796296296296" customWidth="1"/>
    <col min="6" max="6" width="23.6296296296296" customWidth="1"/>
    <col min="7" max="7" width="25" customWidth="1"/>
    <col min="8" max="9" width="23.6296296296296" customWidth="1"/>
    <col min="10" max="10" width="26.8796296296296" customWidth="1"/>
  </cols>
  <sheetData>
    <row r="1" customHeight="1" spans="10:10">
      <c r="J1" s="56" t="s">
        <v>514</v>
      </c>
    </row>
    <row r="2" ht="28.5" customHeight="1" spans="1:10">
      <c r="A2" s="51" t="s">
        <v>515</v>
      </c>
      <c r="B2" s="3"/>
      <c r="C2" s="3"/>
      <c r="D2" s="3"/>
      <c r="E2" s="3"/>
      <c r="F2" s="52"/>
      <c r="G2" s="3"/>
      <c r="H2" s="52"/>
      <c r="I2" s="52"/>
      <c r="J2" s="3"/>
    </row>
    <row r="3" ht="17.25" customHeight="1" spans="1:1">
      <c r="A3" s="4" t="str">
        <f>"单位名称："&amp;"富源县城市综合管理局"</f>
        <v>单位名称：富源县城市综合管理局</v>
      </c>
    </row>
    <row r="4" ht="44.25" customHeight="1" spans="1:10">
      <c r="A4" s="47" t="s">
        <v>327</v>
      </c>
      <c r="B4" s="47" t="s">
        <v>328</v>
      </c>
      <c r="C4" s="47" t="s">
        <v>329</v>
      </c>
      <c r="D4" s="47" t="s">
        <v>330</v>
      </c>
      <c r="E4" s="47" t="s">
        <v>331</v>
      </c>
      <c r="F4" s="53" t="s">
        <v>332</v>
      </c>
      <c r="G4" s="47" t="s">
        <v>333</v>
      </c>
      <c r="H4" s="53" t="s">
        <v>334</v>
      </c>
      <c r="I4" s="53" t="s">
        <v>335</v>
      </c>
      <c r="J4" s="47" t="s">
        <v>336</v>
      </c>
    </row>
    <row r="5" ht="14.25" customHeight="1" spans="1:10">
      <c r="A5" s="47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customHeight="1" spans="2:4">
      <c r="B8" s="36" t="s">
        <v>516</v>
      </c>
      <c r="C8" s="55"/>
      <c r="D8" s="55"/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10"/>
  <sheetViews>
    <sheetView showZeros="0" topLeftCell="B1" workbookViewId="0">
      <selection activeCell="B13" sqref="B13"/>
    </sheetView>
  </sheetViews>
  <sheetFormatPr defaultColWidth="9.12962962962963" defaultRowHeight="12" customHeight="1" outlineLevelCol="7"/>
  <cols>
    <col min="1" max="1" width="22.75" customWidth="1"/>
    <col min="2" max="2" width="24.6296296296296" customWidth="1"/>
    <col min="3" max="3" width="30.3796296296296" customWidth="1"/>
    <col min="4" max="5" width="23.6296296296296" customWidth="1"/>
    <col min="6" max="8" width="32.1296296296296" customWidth="1"/>
  </cols>
  <sheetData>
    <row r="1" ht="14.25" customHeight="1" spans="8:8">
      <c r="H1" s="41" t="s">
        <v>517</v>
      </c>
    </row>
    <row r="2" ht="28.5" customHeight="1" spans="1:8">
      <c r="A2" s="42" t="s">
        <v>518</v>
      </c>
      <c r="B2" s="20"/>
      <c r="C2" s="20"/>
      <c r="D2" s="20"/>
      <c r="E2" s="20"/>
      <c r="F2" s="20"/>
      <c r="G2" s="20"/>
      <c r="H2" s="20"/>
    </row>
    <row r="3" ht="13.5" customHeight="1" spans="1:2">
      <c r="A3" s="43" t="str">
        <f>"单位名称："&amp;"富源县城市综合管理局"</f>
        <v>单位名称：富源县城市综合管理局</v>
      </c>
      <c r="B3" s="21"/>
    </row>
    <row r="4" ht="18" customHeight="1" spans="1:8">
      <c r="A4" s="24" t="s">
        <v>459</v>
      </c>
      <c r="B4" s="24" t="s">
        <v>519</v>
      </c>
      <c r="C4" s="24" t="s">
        <v>520</v>
      </c>
      <c r="D4" s="24" t="s">
        <v>521</v>
      </c>
      <c r="E4" s="24" t="s">
        <v>522</v>
      </c>
      <c r="F4" s="44" t="s">
        <v>523</v>
      </c>
      <c r="G4" s="45"/>
      <c r="H4" s="46"/>
    </row>
    <row r="5" ht="18" customHeight="1" spans="1:8">
      <c r="A5" s="30"/>
      <c r="B5" s="30"/>
      <c r="C5" s="30"/>
      <c r="D5" s="30"/>
      <c r="E5" s="30"/>
      <c r="F5" s="47" t="s">
        <v>472</v>
      </c>
      <c r="G5" s="47" t="s">
        <v>524</v>
      </c>
      <c r="H5" s="47" t="s">
        <v>525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8" t="s">
        <v>29</v>
      </c>
      <c r="B8" s="49"/>
      <c r="C8" s="49"/>
      <c r="D8" s="49"/>
      <c r="E8" s="49"/>
      <c r="F8" s="13"/>
      <c r="G8" s="15"/>
      <c r="H8" s="15"/>
    </row>
    <row r="10" customHeight="1" spans="1:3">
      <c r="A10" s="36" t="s">
        <v>526</v>
      </c>
      <c r="B10" s="50"/>
      <c r="C10" s="50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showZeros="0" topLeftCell="B1" workbookViewId="0">
      <selection activeCell="C16" sqref="C16"/>
    </sheetView>
  </sheetViews>
  <sheetFormatPr defaultColWidth="9.12962962962963" defaultRowHeight="14.25" customHeight="1"/>
  <cols>
    <col min="1" max="3" width="23.6296296296296" customWidth="1"/>
    <col min="4" max="7" width="27" customWidth="1"/>
    <col min="8" max="8" width="20.1296296296296" customWidth="1"/>
    <col min="9" max="9" width="33.8796296296296" customWidth="1"/>
    <col min="10" max="10" width="32.1296296296296" customWidth="1"/>
    <col min="11" max="11" width="17.6296296296296" customWidth="1"/>
  </cols>
  <sheetData>
    <row r="1" ht="13.5" customHeight="1" spans="4:11">
      <c r="D1" s="19"/>
      <c r="E1" s="19"/>
      <c r="F1" s="19"/>
      <c r="G1" s="19"/>
      <c r="K1" s="37" t="s">
        <v>527</v>
      </c>
    </row>
    <row r="2" ht="27.75" customHeight="1" spans="1:11">
      <c r="A2" s="20" t="s">
        <v>528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"单位名称："&amp;"富源县城市综合管理局"</f>
        <v>单位名称：富源县城市综合管理局</v>
      </c>
      <c r="B3" s="21"/>
      <c r="C3" s="21"/>
      <c r="D3" s="21"/>
      <c r="E3" s="21"/>
      <c r="F3" s="21"/>
      <c r="G3" s="21"/>
      <c r="H3" s="22"/>
      <c r="I3" s="22"/>
      <c r="J3" s="22"/>
      <c r="K3" s="278" t="s">
        <v>2</v>
      </c>
    </row>
    <row r="4" ht="21.75" customHeight="1" spans="1:11">
      <c r="A4" s="23" t="s">
        <v>298</v>
      </c>
      <c r="B4" s="23" t="s">
        <v>225</v>
      </c>
      <c r="C4" s="23" t="s">
        <v>223</v>
      </c>
      <c r="D4" s="24" t="s">
        <v>226</v>
      </c>
      <c r="E4" s="24" t="s">
        <v>227</v>
      </c>
      <c r="F4" s="24" t="s">
        <v>299</v>
      </c>
      <c r="G4" s="24" t="s">
        <v>300</v>
      </c>
      <c r="H4" s="25" t="s">
        <v>29</v>
      </c>
      <c r="I4" s="38" t="s">
        <v>529</v>
      </c>
      <c r="J4" s="39"/>
      <c r="K4" s="40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101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  <row r="11" customHeight="1" spans="2:5">
      <c r="B11" s="36" t="s">
        <v>530</v>
      </c>
      <c r="C11" s="36"/>
      <c r="D11" s="36"/>
      <c r="E11" s="36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showZeros="0" topLeftCell="F1" workbookViewId="0">
      <selection activeCell="A1" sqref="A1"/>
    </sheetView>
  </sheetViews>
  <sheetFormatPr defaultColWidth="8" defaultRowHeight="14.25" customHeight="1"/>
  <cols>
    <col min="1" max="1" width="25.25" customWidth="1"/>
    <col min="2" max="2" width="33.6296296296296" customWidth="1"/>
    <col min="3" max="8" width="12.6296296296296" customWidth="1"/>
    <col min="9" max="9" width="11.75" customWidth="1"/>
    <col min="10" max="14" width="12.6296296296296" customWidth="1"/>
    <col min="15" max="15" width="15.8796296296296" customWidth="1"/>
    <col min="16" max="16" width="9.62962962962963" customWidth="1"/>
    <col min="17" max="17" width="21.25" customWidth="1"/>
    <col min="18" max="18" width="10.6296296296296" customWidth="1"/>
    <col min="19" max="20" width="10.1296296296296" customWidth="1"/>
  </cols>
  <sheetData>
    <row r="1" customHeight="1" spans="9:20">
      <c r="I1" s="74"/>
      <c r="O1" s="74"/>
      <c r="P1" s="74"/>
      <c r="Q1" s="74"/>
      <c r="R1" s="74"/>
      <c r="S1" s="98" t="s">
        <v>24</v>
      </c>
      <c r="T1" s="37" t="s">
        <v>24</v>
      </c>
    </row>
    <row r="2" ht="36" customHeight="1" spans="1:20">
      <c r="A2" s="234" t="s">
        <v>25</v>
      </c>
      <c r="B2" s="20"/>
      <c r="C2" s="20"/>
      <c r="D2" s="20"/>
      <c r="E2" s="20"/>
      <c r="F2" s="20"/>
      <c r="G2" s="20"/>
      <c r="H2" s="20"/>
      <c r="I2" s="76"/>
      <c r="J2" s="20"/>
      <c r="K2" s="20"/>
      <c r="L2" s="20"/>
      <c r="M2" s="20"/>
      <c r="N2" s="20"/>
      <c r="O2" s="76"/>
      <c r="P2" s="76"/>
      <c r="Q2" s="76"/>
      <c r="R2" s="76"/>
      <c r="S2" s="20"/>
      <c r="T2" s="76"/>
    </row>
    <row r="3" ht="20.25" customHeight="1" spans="1:20">
      <c r="A3" s="43" t="str">
        <f>"单位名称："&amp;"富源县城市综合管理局"</f>
        <v>单位名称：富源县城市综合管理局</v>
      </c>
      <c r="B3" s="22"/>
      <c r="C3" s="22"/>
      <c r="D3" s="22"/>
      <c r="E3" s="22"/>
      <c r="F3" s="22"/>
      <c r="G3" s="22"/>
      <c r="H3" s="22"/>
      <c r="I3" s="64"/>
      <c r="J3" s="22"/>
      <c r="K3" s="22"/>
      <c r="L3" s="22"/>
      <c r="M3" s="22"/>
      <c r="N3" s="22"/>
      <c r="O3" s="64"/>
      <c r="P3" s="64"/>
      <c r="Q3" s="64"/>
      <c r="R3" s="64"/>
      <c r="S3" s="271" t="s">
        <v>2</v>
      </c>
      <c r="T3" s="256" t="s">
        <v>26</v>
      </c>
    </row>
    <row r="4" ht="18.75" customHeight="1" spans="1:20">
      <c r="A4" s="235" t="s">
        <v>27</v>
      </c>
      <c r="B4" s="236" t="s">
        <v>28</v>
      </c>
      <c r="C4" s="236" t="s">
        <v>29</v>
      </c>
      <c r="D4" s="237" t="s">
        <v>30</v>
      </c>
      <c r="E4" s="238"/>
      <c r="F4" s="238"/>
      <c r="G4" s="238"/>
      <c r="H4" s="238"/>
      <c r="I4" s="248"/>
      <c r="J4" s="238"/>
      <c r="K4" s="238"/>
      <c r="L4" s="238"/>
      <c r="M4" s="238"/>
      <c r="N4" s="249"/>
      <c r="O4" s="237" t="s">
        <v>20</v>
      </c>
      <c r="P4" s="237"/>
      <c r="Q4" s="237"/>
      <c r="R4" s="237"/>
      <c r="S4" s="238"/>
      <c r="T4" s="257"/>
    </row>
    <row r="5" ht="24.75" customHeight="1" spans="1:20">
      <c r="A5" s="239"/>
      <c r="B5" s="240"/>
      <c r="C5" s="240"/>
      <c r="D5" s="240" t="s">
        <v>31</v>
      </c>
      <c r="E5" s="240" t="s">
        <v>32</v>
      </c>
      <c r="F5" s="240" t="s">
        <v>33</v>
      </c>
      <c r="G5" s="240" t="s">
        <v>34</v>
      </c>
      <c r="H5" s="240" t="s">
        <v>35</v>
      </c>
      <c r="I5" s="250" t="s">
        <v>36</v>
      </c>
      <c r="J5" s="251"/>
      <c r="K5" s="251"/>
      <c r="L5" s="251"/>
      <c r="M5" s="251"/>
      <c r="N5" s="252"/>
      <c r="O5" s="253" t="s">
        <v>31</v>
      </c>
      <c r="P5" s="253" t="s">
        <v>32</v>
      </c>
      <c r="Q5" s="235" t="s">
        <v>33</v>
      </c>
      <c r="R5" s="236" t="s">
        <v>34</v>
      </c>
      <c r="S5" s="258" t="s">
        <v>35</v>
      </c>
      <c r="T5" s="236" t="s">
        <v>36</v>
      </c>
    </row>
    <row r="6" ht="24.75" customHeight="1" spans="1:20">
      <c r="A6" s="241"/>
      <c r="B6" s="242"/>
      <c r="C6" s="242"/>
      <c r="D6" s="242"/>
      <c r="E6" s="242"/>
      <c r="F6" s="242"/>
      <c r="G6" s="242"/>
      <c r="H6" s="242"/>
      <c r="I6" s="12" t="s">
        <v>31</v>
      </c>
      <c r="J6" s="254" t="s">
        <v>37</v>
      </c>
      <c r="K6" s="254" t="s">
        <v>38</v>
      </c>
      <c r="L6" s="254" t="s">
        <v>39</v>
      </c>
      <c r="M6" s="254" t="s">
        <v>40</v>
      </c>
      <c r="N6" s="254" t="s">
        <v>41</v>
      </c>
      <c r="O6" s="255"/>
      <c r="P6" s="255"/>
      <c r="Q6" s="259"/>
      <c r="R6" s="255"/>
      <c r="S6" s="242"/>
      <c r="T6" s="242"/>
    </row>
    <row r="7" ht="16.5" customHeight="1" spans="1:20">
      <c r="A7" s="243">
        <v>1</v>
      </c>
      <c r="B7" s="11">
        <v>2</v>
      </c>
      <c r="C7" s="11">
        <v>3</v>
      </c>
      <c r="D7" s="11">
        <v>4</v>
      </c>
      <c r="E7" s="244">
        <v>5</v>
      </c>
      <c r="F7" s="245">
        <v>6</v>
      </c>
      <c r="G7" s="245">
        <v>7</v>
      </c>
      <c r="H7" s="244">
        <v>8</v>
      </c>
      <c r="I7" s="244">
        <v>9</v>
      </c>
      <c r="J7" s="245">
        <v>10</v>
      </c>
      <c r="K7" s="245">
        <v>11</v>
      </c>
      <c r="L7" s="244">
        <v>12</v>
      </c>
      <c r="M7" s="244">
        <v>13</v>
      </c>
      <c r="N7" s="245">
        <v>14</v>
      </c>
      <c r="O7" s="245">
        <v>15</v>
      </c>
      <c r="P7" s="244">
        <v>16</v>
      </c>
      <c r="Q7" s="260">
        <v>17</v>
      </c>
      <c r="R7" s="261">
        <v>18</v>
      </c>
      <c r="S7" s="261">
        <v>19</v>
      </c>
      <c r="T7" s="261">
        <v>20</v>
      </c>
    </row>
    <row r="8" ht="16.5" customHeight="1" spans="1:20">
      <c r="A8" s="13" t="s">
        <v>42</v>
      </c>
      <c r="B8" s="13" t="s">
        <v>43</v>
      </c>
      <c r="C8" s="15">
        <v>5100.45013</v>
      </c>
      <c r="D8" s="15">
        <v>5100.45013</v>
      </c>
      <c r="E8" s="15">
        <v>5015.87981</v>
      </c>
      <c r="F8" s="15"/>
      <c r="G8" s="15"/>
      <c r="H8" s="15"/>
      <c r="I8" s="15">
        <v>84.57032</v>
      </c>
      <c r="J8" s="15"/>
      <c r="K8" s="15"/>
      <c r="L8" s="15"/>
      <c r="M8" s="15"/>
      <c r="N8" s="15">
        <v>84.57032</v>
      </c>
      <c r="O8" s="15"/>
      <c r="P8" s="15"/>
      <c r="Q8" s="15"/>
      <c r="R8" s="15"/>
      <c r="S8" s="15"/>
      <c r="T8" s="15"/>
    </row>
    <row r="9" ht="16.5" customHeight="1" outlineLevel="1" spans="1:20">
      <c r="A9" s="104" t="s">
        <v>44</v>
      </c>
      <c r="B9" s="104" t="s">
        <v>43</v>
      </c>
      <c r="C9" s="15">
        <v>5100.45013</v>
      </c>
      <c r="D9" s="15">
        <v>5100.45013</v>
      </c>
      <c r="E9" s="15">
        <v>5015.87981</v>
      </c>
      <c r="F9" s="15"/>
      <c r="G9" s="15"/>
      <c r="H9" s="15"/>
      <c r="I9" s="15">
        <v>84.57032</v>
      </c>
      <c r="J9" s="15"/>
      <c r="K9" s="15"/>
      <c r="L9" s="15"/>
      <c r="M9" s="15"/>
      <c r="N9" s="15">
        <v>84.57032</v>
      </c>
      <c r="O9" s="15"/>
      <c r="P9" s="15"/>
      <c r="Q9" s="15"/>
      <c r="R9" s="15"/>
      <c r="S9" s="13"/>
      <c r="T9" s="13"/>
    </row>
    <row r="10" ht="12.75" customHeight="1" spans="1:20">
      <c r="A10" s="246" t="s">
        <v>29</v>
      </c>
      <c r="B10" s="247"/>
      <c r="C10" s="15">
        <v>5100.45013</v>
      </c>
      <c r="D10" s="15">
        <v>5100.45013</v>
      </c>
      <c r="E10" s="15">
        <v>5015.87981</v>
      </c>
      <c r="F10" s="15"/>
      <c r="G10" s="15"/>
      <c r="H10" s="15"/>
      <c r="I10" s="15">
        <v>84.57032</v>
      </c>
      <c r="J10" s="15"/>
      <c r="K10" s="15"/>
      <c r="L10" s="15"/>
      <c r="M10" s="15"/>
      <c r="N10" s="15">
        <v>84.57032</v>
      </c>
      <c r="O10" s="15"/>
      <c r="P10" s="15"/>
      <c r="Q10" s="15"/>
      <c r="R10" s="15"/>
      <c r="S10" s="15"/>
      <c r="T10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6"/>
  <sheetViews>
    <sheetView showZeros="0" tabSelected="1" workbookViewId="0">
      <selection activeCell="A1" sqref="A1"/>
    </sheetView>
  </sheetViews>
  <sheetFormatPr defaultColWidth="9.12962962962963" defaultRowHeight="14.25" customHeight="1" outlineLevelCol="6"/>
  <cols>
    <col min="1" max="1" width="27.3796296296296" customWidth="1"/>
    <col min="2" max="2" width="30.75" customWidth="1"/>
    <col min="3" max="3" width="27.3796296296296" customWidth="1"/>
    <col min="4" max="4" width="26.8796296296296" customWidth="1"/>
    <col min="5" max="7" width="30.3796296296296" customWidth="1"/>
  </cols>
  <sheetData>
    <row r="1" ht="13.5" customHeight="1" spans="4:7">
      <c r="D1" s="1"/>
      <c r="G1" s="2" t="s">
        <v>531</v>
      </c>
    </row>
    <row r="2" ht="27.75" customHeight="1" spans="1:7">
      <c r="A2" s="3" t="s">
        <v>532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"单位名称："&amp;"富源县城市综合管理局"</f>
        <v>单位名称：富源县城市综合管理局</v>
      </c>
      <c r="B3" s="5"/>
      <c r="C3" s="5"/>
      <c r="D3" s="5"/>
      <c r="E3" s="6"/>
      <c r="F3" s="6"/>
      <c r="G3" s="278" t="s">
        <v>2</v>
      </c>
    </row>
    <row r="4" ht="21.75" customHeight="1" spans="1:7">
      <c r="A4" s="8" t="s">
        <v>223</v>
      </c>
      <c r="B4" s="8" t="s">
        <v>298</v>
      </c>
      <c r="C4" s="8" t="s">
        <v>225</v>
      </c>
      <c r="D4" s="9" t="s">
        <v>533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534</v>
      </c>
      <c r="F5" s="9" t="s">
        <v>535</v>
      </c>
      <c r="G5" s="9" t="s">
        <v>536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 t="s">
        <v>43</v>
      </c>
      <c r="B8" s="14"/>
      <c r="C8" s="14"/>
      <c r="D8" s="14"/>
      <c r="E8" s="15"/>
      <c r="F8" s="15">
        <v>3412.1568</v>
      </c>
      <c r="G8" s="15"/>
    </row>
    <row r="9" ht="24.75" customHeight="1" spans="1:7">
      <c r="A9" s="14"/>
      <c r="B9" s="13" t="s">
        <v>537</v>
      </c>
      <c r="C9" s="13" t="s">
        <v>319</v>
      </c>
      <c r="D9" s="13" t="s">
        <v>538</v>
      </c>
      <c r="E9" s="15"/>
      <c r="F9" s="15">
        <v>1.1568</v>
      </c>
      <c r="G9" s="15"/>
    </row>
    <row r="10" ht="24.75" customHeight="1" spans="1:7">
      <c r="A10" s="13"/>
      <c r="B10" s="13" t="s">
        <v>537</v>
      </c>
      <c r="C10" s="13" t="s">
        <v>303</v>
      </c>
      <c r="D10" s="13" t="s">
        <v>538</v>
      </c>
      <c r="E10" s="15"/>
      <c r="F10" s="15">
        <v>978</v>
      </c>
      <c r="G10" s="15"/>
    </row>
    <row r="11" ht="24.75" customHeight="1" spans="1:7">
      <c r="A11" s="13"/>
      <c r="B11" s="13" t="s">
        <v>539</v>
      </c>
      <c r="C11" s="13" t="s">
        <v>311</v>
      </c>
      <c r="D11" s="13" t="s">
        <v>538</v>
      </c>
      <c r="E11" s="15"/>
      <c r="F11" s="15">
        <v>1630</v>
      </c>
      <c r="G11" s="15"/>
    </row>
    <row r="12" ht="24.75" customHeight="1" spans="1:7">
      <c r="A12" s="13"/>
      <c r="B12" s="13" t="s">
        <v>539</v>
      </c>
      <c r="C12" s="13" t="s">
        <v>321</v>
      </c>
      <c r="D12" s="13" t="s">
        <v>538</v>
      </c>
      <c r="E12" s="15"/>
      <c r="F12" s="15">
        <v>200</v>
      </c>
      <c r="G12" s="15"/>
    </row>
    <row r="13" ht="24.75" customHeight="1" spans="1:7">
      <c r="A13" s="13"/>
      <c r="B13" s="13" t="s">
        <v>539</v>
      </c>
      <c r="C13" s="13" t="s">
        <v>313</v>
      </c>
      <c r="D13" s="13" t="s">
        <v>538</v>
      </c>
      <c r="E13" s="15"/>
      <c r="F13" s="15">
        <v>153</v>
      </c>
      <c r="G13" s="15"/>
    </row>
    <row r="14" ht="24.75" customHeight="1" spans="1:7">
      <c r="A14" s="13"/>
      <c r="B14" s="13" t="s">
        <v>539</v>
      </c>
      <c r="C14" s="13" t="s">
        <v>323</v>
      </c>
      <c r="D14" s="13" t="s">
        <v>538</v>
      </c>
      <c r="E14" s="15"/>
      <c r="F14" s="15">
        <v>200</v>
      </c>
      <c r="G14" s="15"/>
    </row>
    <row r="15" ht="24.75" customHeight="1" spans="1:7">
      <c r="A15" s="13"/>
      <c r="B15" s="13" t="s">
        <v>539</v>
      </c>
      <c r="C15" s="13" t="s">
        <v>316</v>
      </c>
      <c r="D15" s="13" t="s">
        <v>538</v>
      </c>
      <c r="E15" s="15"/>
      <c r="F15" s="15">
        <v>250</v>
      </c>
      <c r="G15" s="15"/>
    </row>
    <row r="16" ht="18.75" customHeight="1" spans="1:7">
      <c r="A16" s="16" t="s">
        <v>29</v>
      </c>
      <c r="B16" s="17" t="s">
        <v>540</v>
      </c>
      <c r="C16" s="17"/>
      <c r="D16" s="18"/>
      <c r="E16" s="15"/>
      <c r="F16" s="15">
        <v>3412.1568</v>
      </c>
      <c r="G16" s="15"/>
    </row>
  </sheetData>
  <mergeCells count="11">
    <mergeCell ref="A2:G2"/>
    <mergeCell ref="A3:D3"/>
    <mergeCell ref="E4:G4"/>
    <mergeCell ref="A16:D16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29"/>
  <sheetViews>
    <sheetView showZeros="0" topLeftCell="D10" workbookViewId="0">
      <selection activeCell="T16" sqref="T16"/>
    </sheetView>
  </sheetViews>
  <sheetFormatPr defaultColWidth="9.12962962962963" defaultRowHeight="14.25" customHeight="1"/>
  <cols>
    <col min="1" max="1" width="30.3796296296296" customWidth="1"/>
    <col min="2" max="2" width="37.75" customWidth="1"/>
    <col min="3" max="3" width="18.8796296296296" customWidth="1"/>
    <col min="4" max="4" width="21" customWidth="1"/>
    <col min="5" max="5" width="18.8796296296296" customWidth="1"/>
    <col min="6" max="6" width="20.1296296296296" customWidth="1"/>
    <col min="7" max="7" width="18.8796296296296" customWidth="1"/>
    <col min="8" max="8" width="19.8796296296296" customWidth="1"/>
    <col min="9" max="9" width="21.25" customWidth="1"/>
    <col min="10" max="10" width="15.6296296296296" customWidth="1"/>
    <col min="11" max="11" width="16.3796296296296" customWidth="1"/>
    <col min="12" max="12" width="13.6296296296296" customWidth="1"/>
    <col min="13" max="17" width="18.8796296296296" customWidth="1"/>
  </cols>
  <sheetData>
    <row r="1" ht="15.75" customHeight="1" spans="17:17">
      <c r="Q1" s="41" t="s">
        <v>45</v>
      </c>
    </row>
    <row r="2" ht="28.5" customHeight="1" spans="1:17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15" t="str">
        <f>"单位名称："&amp;"富源县城市综合管理局"</f>
        <v>单位名称：富源县城市综合管理局</v>
      </c>
      <c r="B3" s="216"/>
      <c r="C3" s="62"/>
      <c r="D3" s="6"/>
      <c r="E3" s="62"/>
      <c r="F3" s="6"/>
      <c r="G3" s="62"/>
      <c r="H3" s="6"/>
      <c r="I3" s="6"/>
      <c r="J3" s="6"/>
      <c r="K3" s="62"/>
      <c r="L3" s="6"/>
      <c r="M3" s="62"/>
      <c r="N3" s="62"/>
      <c r="O3" s="6"/>
      <c r="P3" s="6"/>
      <c r="Q3" s="272" t="s">
        <v>2</v>
      </c>
    </row>
    <row r="4" ht="17.25" customHeight="1" spans="1:17">
      <c r="A4" s="217" t="s">
        <v>47</v>
      </c>
      <c r="B4" s="218" t="s">
        <v>48</v>
      </c>
      <c r="C4" s="219" t="s">
        <v>29</v>
      </c>
      <c r="D4" s="220" t="s">
        <v>49</v>
      </c>
      <c r="E4" s="10"/>
      <c r="F4" s="220" t="s">
        <v>50</v>
      </c>
      <c r="G4" s="10"/>
      <c r="H4" s="221" t="s">
        <v>32</v>
      </c>
      <c r="I4" s="227" t="s">
        <v>33</v>
      </c>
      <c r="J4" s="218" t="s">
        <v>51</v>
      </c>
      <c r="K4" s="228" t="s">
        <v>34</v>
      </c>
      <c r="L4" s="220" t="s">
        <v>36</v>
      </c>
      <c r="M4" s="229"/>
      <c r="N4" s="229"/>
      <c r="O4" s="229"/>
      <c r="P4" s="229"/>
      <c r="Q4" s="233"/>
    </row>
    <row r="5" ht="26.25" customHeight="1" spans="1:17">
      <c r="A5" s="10"/>
      <c r="B5" s="222"/>
      <c r="C5" s="222"/>
      <c r="D5" s="222" t="s">
        <v>29</v>
      </c>
      <c r="E5" s="222" t="s">
        <v>52</v>
      </c>
      <c r="F5" s="222" t="s">
        <v>29</v>
      </c>
      <c r="G5" s="223" t="s">
        <v>52</v>
      </c>
      <c r="H5" s="222"/>
      <c r="I5" s="222"/>
      <c r="J5" s="222"/>
      <c r="K5" s="223"/>
      <c r="L5" s="222" t="s">
        <v>31</v>
      </c>
      <c r="M5" s="230" t="s">
        <v>53</v>
      </c>
      <c r="N5" s="230" t="s">
        <v>54</v>
      </c>
      <c r="O5" s="230" t="s">
        <v>55</v>
      </c>
      <c r="P5" s="230" t="s">
        <v>56</v>
      </c>
      <c r="Q5" s="230" t="s">
        <v>57</v>
      </c>
    </row>
    <row r="6" ht="16.5" customHeight="1" spans="1:17">
      <c r="A6" s="10">
        <v>1</v>
      </c>
      <c r="B6" s="222">
        <v>2</v>
      </c>
      <c r="C6" s="222">
        <v>3</v>
      </c>
      <c r="D6" s="222">
        <v>4</v>
      </c>
      <c r="E6" s="224">
        <v>5</v>
      </c>
      <c r="F6" s="225">
        <v>6</v>
      </c>
      <c r="G6" s="224">
        <v>7</v>
      </c>
      <c r="H6" s="225">
        <v>8</v>
      </c>
      <c r="I6" s="224">
        <v>9</v>
      </c>
      <c r="J6" s="224">
        <v>10</v>
      </c>
      <c r="K6" s="224">
        <v>11</v>
      </c>
      <c r="L6" s="224">
        <v>12</v>
      </c>
      <c r="M6" s="231">
        <v>13</v>
      </c>
      <c r="N6" s="232">
        <v>14</v>
      </c>
      <c r="O6" s="232">
        <v>15</v>
      </c>
      <c r="P6" s="232">
        <v>16</v>
      </c>
      <c r="Q6" s="232">
        <v>17</v>
      </c>
    </row>
    <row r="7" ht="19.5" customHeight="1" spans="1:17">
      <c r="A7" s="13" t="s">
        <v>58</v>
      </c>
      <c r="B7" s="13" t="s">
        <v>59</v>
      </c>
      <c r="C7" s="15">
        <v>213.635629</v>
      </c>
      <c r="D7" s="15">
        <v>212.478829</v>
      </c>
      <c r="E7" s="15">
        <v>212.478829</v>
      </c>
      <c r="F7" s="15">
        <v>1.1568</v>
      </c>
      <c r="G7" s="15">
        <v>1.1568</v>
      </c>
      <c r="H7" s="15">
        <v>213.635629</v>
      </c>
      <c r="I7" s="15"/>
      <c r="J7" s="15"/>
      <c r="K7" s="15"/>
      <c r="L7" s="15"/>
      <c r="M7" s="15"/>
      <c r="N7" s="15"/>
      <c r="O7" s="15"/>
      <c r="P7" s="15"/>
      <c r="Q7" s="15"/>
    </row>
    <row r="8" ht="19.5" customHeight="1" spans="1:17">
      <c r="A8" s="104" t="s">
        <v>60</v>
      </c>
      <c r="B8" s="104" t="s">
        <v>61</v>
      </c>
      <c r="C8" s="15">
        <v>212.478829</v>
      </c>
      <c r="D8" s="15">
        <v>212.478829</v>
      </c>
      <c r="E8" s="15">
        <v>212.478829</v>
      </c>
      <c r="F8" s="15"/>
      <c r="G8" s="15"/>
      <c r="H8" s="15">
        <v>212.478829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63" t="s">
        <v>62</v>
      </c>
      <c r="B9" s="163" t="s">
        <v>63</v>
      </c>
      <c r="C9" s="15">
        <v>13.756083</v>
      </c>
      <c r="D9" s="15">
        <v>13.756083</v>
      </c>
      <c r="E9" s="15">
        <v>13.756083</v>
      </c>
      <c r="F9" s="15"/>
      <c r="G9" s="15"/>
      <c r="H9" s="15">
        <v>13.756083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63" t="s">
        <v>64</v>
      </c>
      <c r="B10" s="163" t="s">
        <v>65</v>
      </c>
      <c r="C10" s="15">
        <v>168.722746</v>
      </c>
      <c r="D10" s="15">
        <v>168.722746</v>
      </c>
      <c r="E10" s="15">
        <v>168.722746</v>
      </c>
      <c r="F10" s="15"/>
      <c r="G10" s="15"/>
      <c r="H10" s="15">
        <v>168.722746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63" t="s">
        <v>66</v>
      </c>
      <c r="B11" s="163" t="s">
        <v>67</v>
      </c>
      <c r="C11" s="15">
        <v>30</v>
      </c>
      <c r="D11" s="15">
        <v>30</v>
      </c>
      <c r="E11" s="15">
        <v>30</v>
      </c>
      <c r="F11" s="15"/>
      <c r="G11" s="15"/>
      <c r="H11" s="15">
        <v>30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104" t="s">
        <v>68</v>
      </c>
      <c r="B12" s="104" t="s">
        <v>69</v>
      </c>
      <c r="C12" s="15">
        <v>1.1568</v>
      </c>
      <c r="D12" s="15"/>
      <c r="E12" s="15"/>
      <c r="F12" s="15">
        <v>1.1568</v>
      </c>
      <c r="G12" s="15">
        <v>1.1568</v>
      </c>
      <c r="H12" s="15">
        <v>1.1568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63" t="s">
        <v>70</v>
      </c>
      <c r="B13" s="163" t="s">
        <v>71</v>
      </c>
      <c r="C13" s="15">
        <v>1.1568</v>
      </c>
      <c r="D13" s="15"/>
      <c r="E13" s="15"/>
      <c r="F13" s="15">
        <v>1.1568</v>
      </c>
      <c r="G13" s="15">
        <v>1.1568</v>
      </c>
      <c r="H13" s="15">
        <v>1.1568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13" t="s">
        <v>72</v>
      </c>
      <c r="B14" s="13" t="s">
        <v>73</v>
      </c>
      <c r="C14" s="15">
        <v>102.82785</v>
      </c>
      <c r="D14" s="15">
        <v>102.82785</v>
      </c>
      <c r="E14" s="15">
        <v>102.82785</v>
      </c>
      <c r="F14" s="15"/>
      <c r="G14" s="15"/>
      <c r="H14" s="15">
        <v>102.82785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19.5" customHeight="1" spans="1:17">
      <c r="A15" s="104" t="s">
        <v>74</v>
      </c>
      <c r="B15" s="104" t="s">
        <v>75</v>
      </c>
      <c r="C15" s="15">
        <v>102.82785</v>
      </c>
      <c r="D15" s="15">
        <v>102.82785</v>
      </c>
      <c r="E15" s="15">
        <v>102.82785</v>
      </c>
      <c r="F15" s="15"/>
      <c r="G15" s="15"/>
      <c r="H15" s="15">
        <v>102.82785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19.5" customHeight="1" spans="1:17">
      <c r="A16" s="163" t="s">
        <v>76</v>
      </c>
      <c r="B16" s="163" t="s">
        <v>77</v>
      </c>
      <c r="C16" s="15">
        <v>4.564133</v>
      </c>
      <c r="D16" s="15">
        <v>4.564133</v>
      </c>
      <c r="E16" s="15">
        <v>4.564133</v>
      </c>
      <c r="F16" s="15"/>
      <c r="G16" s="15"/>
      <c r="H16" s="15">
        <v>4.564133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19.5" customHeight="1" spans="1:17">
      <c r="A17" s="163" t="s">
        <v>78</v>
      </c>
      <c r="B17" s="163" t="s">
        <v>79</v>
      </c>
      <c r="C17" s="15">
        <v>57.416632</v>
      </c>
      <c r="D17" s="15">
        <v>57.416632</v>
      </c>
      <c r="E17" s="15">
        <v>57.416632</v>
      </c>
      <c r="F17" s="15"/>
      <c r="G17" s="15"/>
      <c r="H17" s="15">
        <v>57.416632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19.5" customHeight="1" spans="1:17">
      <c r="A18" s="163" t="s">
        <v>80</v>
      </c>
      <c r="B18" s="163" t="s">
        <v>81</v>
      </c>
      <c r="C18" s="15">
        <v>33.805379</v>
      </c>
      <c r="D18" s="15">
        <v>33.805379</v>
      </c>
      <c r="E18" s="15">
        <v>33.805379</v>
      </c>
      <c r="F18" s="15"/>
      <c r="G18" s="15"/>
      <c r="H18" s="15">
        <v>33.805379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19.5" customHeight="1" spans="1:17">
      <c r="A19" s="163" t="s">
        <v>82</v>
      </c>
      <c r="B19" s="163" t="s">
        <v>83</v>
      </c>
      <c r="C19" s="15">
        <v>7.041706</v>
      </c>
      <c r="D19" s="15">
        <v>7.041706</v>
      </c>
      <c r="E19" s="15">
        <v>7.041706</v>
      </c>
      <c r="F19" s="15"/>
      <c r="G19" s="15"/>
      <c r="H19" s="15">
        <v>7.041706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19.5" customHeight="1" spans="1:17">
      <c r="A20" s="13" t="s">
        <v>84</v>
      </c>
      <c r="B20" s="13" t="s">
        <v>85</v>
      </c>
      <c r="C20" s="15">
        <v>4662.216267</v>
      </c>
      <c r="D20" s="15">
        <v>1166.645947</v>
      </c>
      <c r="E20" s="15">
        <v>1166.645947</v>
      </c>
      <c r="F20" s="15">
        <v>3495.57032</v>
      </c>
      <c r="G20" s="15">
        <v>3411</v>
      </c>
      <c r="H20" s="15">
        <v>4577.645947</v>
      </c>
      <c r="I20" s="15"/>
      <c r="J20" s="15"/>
      <c r="K20" s="15"/>
      <c r="L20" s="15">
        <v>84.57032</v>
      </c>
      <c r="M20" s="15"/>
      <c r="N20" s="15"/>
      <c r="O20" s="15"/>
      <c r="P20" s="15"/>
      <c r="Q20" s="15">
        <v>84.57032</v>
      </c>
    </row>
    <row r="21" ht="19.5" customHeight="1" spans="1:17">
      <c r="A21" s="104" t="s">
        <v>86</v>
      </c>
      <c r="B21" s="104" t="s">
        <v>87</v>
      </c>
      <c r="C21" s="15">
        <v>2673.34682</v>
      </c>
      <c r="D21" s="15">
        <v>1040.7765</v>
      </c>
      <c r="E21" s="15">
        <v>1040.7765</v>
      </c>
      <c r="F21" s="15">
        <v>1632.57032</v>
      </c>
      <c r="G21" s="15">
        <v>1628</v>
      </c>
      <c r="H21" s="15">
        <v>2668.7765</v>
      </c>
      <c r="I21" s="15"/>
      <c r="J21" s="15"/>
      <c r="K21" s="15"/>
      <c r="L21" s="15">
        <v>4.57032</v>
      </c>
      <c r="M21" s="15"/>
      <c r="N21" s="15"/>
      <c r="O21" s="15"/>
      <c r="P21" s="15"/>
      <c r="Q21" s="15">
        <v>4.57032</v>
      </c>
    </row>
    <row r="22" ht="19.5" customHeight="1" spans="1:17">
      <c r="A22" s="163" t="s">
        <v>88</v>
      </c>
      <c r="B22" s="163" t="s">
        <v>89</v>
      </c>
      <c r="C22" s="15">
        <v>98.936502</v>
      </c>
      <c r="D22" s="15">
        <v>98.936502</v>
      </c>
      <c r="E22" s="15">
        <v>98.936502</v>
      </c>
      <c r="F22" s="15"/>
      <c r="G22" s="15"/>
      <c r="H22" s="15">
        <v>98.936502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63" t="s">
        <v>90</v>
      </c>
      <c r="B23" s="163" t="s">
        <v>91</v>
      </c>
      <c r="C23" s="15">
        <v>2574.410318</v>
      </c>
      <c r="D23" s="15">
        <v>941.839998</v>
      </c>
      <c r="E23" s="15">
        <v>941.839998</v>
      </c>
      <c r="F23" s="15">
        <v>1632.57032</v>
      </c>
      <c r="G23" s="15">
        <v>1628</v>
      </c>
      <c r="H23" s="15">
        <v>2569.839998</v>
      </c>
      <c r="I23" s="15"/>
      <c r="J23" s="15"/>
      <c r="K23" s="15"/>
      <c r="L23" s="15">
        <v>4.57032</v>
      </c>
      <c r="M23" s="15"/>
      <c r="N23" s="15"/>
      <c r="O23" s="15"/>
      <c r="P23" s="15"/>
      <c r="Q23" s="15">
        <v>4.57032</v>
      </c>
    </row>
    <row r="24" ht="19.5" customHeight="1" spans="1:17">
      <c r="A24" s="104" t="s">
        <v>92</v>
      </c>
      <c r="B24" s="104" t="s">
        <v>93</v>
      </c>
      <c r="C24" s="15">
        <v>1988.869447</v>
      </c>
      <c r="D24" s="15">
        <v>125.869447</v>
      </c>
      <c r="E24" s="15">
        <v>125.869447</v>
      </c>
      <c r="F24" s="15">
        <v>1863</v>
      </c>
      <c r="G24" s="15">
        <v>1783</v>
      </c>
      <c r="H24" s="15">
        <v>1908.869447</v>
      </c>
      <c r="I24" s="15"/>
      <c r="J24" s="15"/>
      <c r="K24" s="15"/>
      <c r="L24" s="15">
        <v>80</v>
      </c>
      <c r="M24" s="15"/>
      <c r="N24" s="15"/>
      <c r="O24" s="15"/>
      <c r="P24" s="15"/>
      <c r="Q24" s="15">
        <v>80</v>
      </c>
    </row>
    <row r="25" ht="19.5" customHeight="1" spans="1:17">
      <c r="A25" s="163" t="s">
        <v>94</v>
      </c>
      <c r="B25" s="163" t="s">
        <v>93</v>
      </c>
      <c r="C25" s="15">
        <v>1988.869447</v>
      </c>
      <c r="D25" s="15">
        <v>125.869447</v>
      </c>
      <c r="E25" s="15">
        <v>125.869447</v>
      </c>
      <c r="F25" s="15">
        <v>1863</v>
      </c>
      <c r="G25" s="15">
        <v>1783</v>
      </c>
      <c r="H25" s="15">
        <v>1908.869447</v>
      </c>
      <c r="I25" s="15"/>
      <c r="J25" s="15"/>
      <c r="K25" s="15"/>
      <c r="L25" s="15">
        <v>80</v>
      </c>
      <c r="M25" s="15"/>
      <c r="N25" s="15"/>
      <c r="O25" s="15"/>
      <c r="P25" s="15"/>
      <c r="Q25" s="15">
        <v>80</v>
      </c>
    </row>
    <row r="26" ht="19.5" customHeight="1" spans="1:17">
      <c r="A26" s="13" t="s">
        <v>95</v>
      </c>
      <c r="B26" s="13" t="s">
        <v>96</v>
      </c>
      <c r="C26" s="15">
        <v>121.770384</v>
      </c>
      <c r="D26" s="15">
        <v>121.770384</v>
      </c>
      <c r="E26" s="15">
        <v>121.770384</v>
      </c>
      <c r="F26" s="15"/>
      <c r="G26" s="15"/>
      <c r="H26" s="15">
        <v>121.770384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19.5" customHeight="1" spans="1:17">
      <c r="A27" s="104" t="s">
        <v>97</v>
      </c>
      <c r="B27" s="104" t="s">
        <v>98</v>
      </c>
      <c r="C27" s="15">
        <v>121.770384</v>
      </c>
      <c r="D27" s="15">
        <v>121.770384</v>
      </c>
      <c r="E27" s="15">
        <v>121.770384</v>
      </c>
      <c r="F27" s="15"/>
      <c r="G27" s="15"/>
      <c r="H27" s="15">
        <v>121.770384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19.5" customHeight="1" spans="1:17">
      <c r="A28" s="163" t="s">
        <v>99</v>
      </c>
      <c r="B28" s="163" t="s">
        <v>100</v>
      </c>
      <c r="C28" s="15">
        <v>121.770384</v>
      </c>
      <c r="D28" s="15">
        <v>121.770384</v>
      </c>
      <c r="E28" s="15">
        <v>121.770384</v>
      </c>
      <c r="F28" s="15"/>
      <c r="G28" s="15"/>
      <c r="H28" s="15">
        <v>121.770384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17.25" customHeight="1" spans="1:17">
      <c r="A29" s="226" t="s">
        <v>101</v>
      </c>
      <c r="B29" s="227" t="s">
        <v>101</v>
      </c>
      <c r="C29" s="15">
        <v>5100.45013</v>
      </c>
      <c r="D29" s="15">
        <v>1603.72301</v>
      </c>
      <c r="E29" s="15">
        <v>1603.72301</v>
      </c>
      <c r="F29" s="15">
        <v>3496.72712</v>
      </c>
      <c r="G29" s="15">
        <v>3412.1568</v>
      </c>
      <c r="H29" s="15">
        <v>5015.87981</v>
      </c>
      <c r="I29" s="15"/>
      <c r="J29" s="15"/>
      <c r="K29" s="15"/>
      <c r="L29" s="15">
        <v>84.57032</v>
      </c>
      <c r="M29" s="15"/>
      <c r="N29" s="15"/>
      <c r="O29" s="15"/>
      <c r="P29" s="15"/>
      <c r="Q29" s="15">
        <v>84.57032</v>
      </c>
    </row>
  </sheetData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A1" sqref="A1"/>
    </sheetView>
  </sheetViews>
  <sheetFormatPr defaultColWidth="9.12962962962963" defaultRowHeight="14.25" customHeight="1" outlineLevelCol="3"/>
  <cols>
    <col min="1" max="1" width="49.25" customWidth="1"/>
    <col min="2" max="2" width="38.8796296296296" customWidth="1"/>
    <col min="3" max="3" width="52.75" customWidth="1"/>
    <col min="4" max="4" width="36.3796296296296" customWidth="1"/>
  </cols>
  <sheetData>
    <row r="1" customHeight="1" spans="1:4">
      <c r="A1" s="197"/>
      <c r="C1" s="208"/>
      <c r="D1" s="151" t="s">
        <v>102</v>
      </c>
    </row>
    <row r="2" ht="31.5" customHeight="1" spans="1:4">
      <c r="A2" s="51" t="s">
        <v>103</v>
      </c>
      <c r="B2" s="209"/>
      <c r="C2" s="208"/>
      <c r="D2" s="209"/>
    </row>
    <row r="3" ht="17.25" customHeight="1" spans="1:4">
      <c r="A3" s="113" t="str">
        <f>"单位名称："&amp;"富源县城市综合管理局"</f>
        <v>单位名称：富源县城市综合管理局</v>
      </c>
      <c r="B3" s="210"/>
      <c r="C3" s="208"/>
      <c r="D3" s="273" t="s">
        <v>2</v>
      </c>
    </row>
    <row r="4" ht="19.5" customHeight="1" spans="1:4">
      <c r="A4" s="10" t="s">
        <v>3</v>
      </c>
      <c r="B4" s="10"/>
      <c r="C4" s="211" t="s">
        <v>4</v>
      </c>
      <c r="D4" s="180"/>
    </row>
    <row r="5" ht="21.75" customHeight="1" spans="1:4">
      <c r="A5" s="10" t="s">
        <v>5</v>
      </c>
      <c r="B5" s="212" t="s">
        <v>6</v>
      </c>
      <c r="C5" s="213" t="s">
        <v>104</v>
      </c>
      <c r="D5" s="212" t="s">
        <v>6</v>
      </c>
    </row>
    <row r="6" ht="17.25" customHeight="1" spans="1:4">
      <c r="A6" s="10"/>
      <c r="B6" s="214"/>
      <c r="C6" s="213"/>
      <c r="D6" s="214"/>
    </row>
    <row r="7" ht="17.25" customHeight="1" spans="1:4">
      <c r="A7" s="13" t="s">
        <v>105</v>
      </c>
      <c r="B7" s="15">
        <v>5015.87981</v>
      </c>
      <c r="C7" s="13" t="s">
        <v>106</v>
      </c>
      <c r="D7" s="15">
        <v>5015.87981</v>
      </c>
    </row>
    <row r="8" ht="17.25" customHeight="1" spans="1:4">
      <c r="A8" s="13" t="s">
        <v>107</v>
      </c>
      <c r="B8" s="15">
        <v>5015.87981</v>
      </c>
      <c r="C8" s="13" t="str">
        <f>"(一)"&amp;"社会保障和就业支出"</f>
        <v>(一)社会保障和就业支出</v>
      </c>
      <c r="D8" s="15">
        <v>213.635629</v>
      </c>
    </row>
    <row r="9" ht="17.25" customHeight="1" spans="1:4">
      <c r="A9" s="13" t="s">
        <v>108</v>
      </c>
      <c r="B9" s="15"/>
      <c r="C9" s="13" t="str">
        <f>"(二)"&amp;"卫生健康支出"</f>
        <v>(二)卫生健康支出</v>
      </c>
      <c r="D9" s="15">
        <v>102.82785</v>
      </c>
    </row>
    <row r="10" ht="17.25" customHeight="1" spans="1:4">
      <c r="A10" s="13" t="s">
        <v>109</v>
      </c>
      <c r="B10" s="15"/>
      <c r="C10" s="13" t="str">
        <f>"(三)"&amp;"城乡社区支出"</f>
        <v>(三)城乡社区支出</v>
      </c>
      <c r="D10" s="15">
        <v>4577.645947</v>
      </c>
    </row>
    <row r="11" ht="17.25" customHeight="1" spans="1:4">
      <c r="A11" s="13" t="s">
        <v>110</v>
      </c>
      <c r="B11" s="15"/>
      <c r="C11" s="13" t="str">
        <f>"(四)"&amp;"住房保障支出"</f>
        <v>(四)住房保障支出</v>
      </c>
      <c r="D11" s="15">
        <v>121.770384</v>
      </c>
    </row>
    <row r="12" ht="17.25" customHeight="1" spans="1:4">
      <c r="A12" s="13" t="s">
        <v>107</v>
      </c>
      <c r="B12" s="15"/>
      <c r="C12" s="13"/>
      <c r="D12" s="15"/>
    </row>
    <row r="13" ht="17.25" customHeight="1" spans="1:4">
      <c r="A13" s="13" t="s">
        <v>108</v>
      </c>
      <c r="B13" s="15"/>
      <c r="C13" s="13"/>
      <c r="D13" s="15"/>
    </row>
    <row r="14" ht="17.25" customHeight="1" spans="1:4">
      <c r="A14" s="13" t="s">
        <v>109</v>
      </c>
      <c r="B14" s="15"/>
      <c r="C14" s="13"/>
      <c r="D14" s="15"/>
    </row>
    <row r="15" customHeight="1" spans="1:4">
      <c r="A15" s="13"/>
      <c r="B15" s="15"/>
      <c r="C15" s="13" t="s">
        <v>111</v>
      </c>
      <c r="D15" s="15"/>
    </row>
    <row r="16" ht="17.25" customHeight="1" spans="1:4">
      <c r="A16" s="213" t="s">
        <v>112</v>
      </c>
      <c r="B16" s="15">
        <v>5015.87981</v>
      </c>
      <c r="C16" s="213" t="s">
        <v>23</v>
      </c>
      <c r="D16" s="15">
        <v>5015.87981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9"/>
  <sheetViews>
    <sheetView showZeros="0" workbookViewId="0">
      <selection activeCell="A1" sqref="A1"/>
    </sheetView>
  </sheetViews>
  <sheetFormatPr defaultColWidth="9.12962962962963" defaultRowHeight="14.25" customHeight="1" outlineLevelCol="6"/>
  <cols>
    <col min="1" max="1" width="20.1296296296296" customWidth="1"/>
    <col min="2" max="2" width="44" customWidth="1"/>
    <col min="3" max="3" width="24.25" customWidth="1"/>
    <col min="4" max="4" width="16.6296296296296" customWidth="1"/>
    <col min="5" max="7" width="24.25" customWidth="1"/>
  </cols>
  <sheetData>
    <row r="1" customHeight="1" spans="4:7">
      <c r="D1" s="201"/>
      <c r="F1" s="57"/>
      <c r="G1" s="41" t="s">
        <v>113</v>
      </c>
    </row>
    <row r="2" ht="39" customHeight="1" spans="1:7">
      <c r="A2" s="112" t="s">
        <v>114</v>
      </c>
      <c r="B2" s="112"/>
      <c r="C2" s="112"/>
      <c r="D2" s="112"/>
      <c r="E2" s="112"/>
      <c r="F2" s="112"/>
      <c r="G2" s="112"/>
    </row>
    <row r="3" ht="18" customHeight="1" spans="1:7">
      <c r="A3" s="4" t="str">
        <f>"单位名称："&amp;"富源县城市综合管理局"</f>
        <v>单位名称：富源县城市综合管理局</v>
      </c>
      <c r="F3" s="108"/>
      <c r="G3" s="273" t="s">
        <v>2</v>
      </c>
    </row>
    <row r="4" ht="20.25" customHeight="1" spans="1:7">
      <c r="A4" s="202" t="s">
        <v>115</v>
      </c>
      <c r="B4" s="203"/>
      <c r="C4" s="67" t="s">
        <v>29</v>
      </c>
      <c r="D4" s="204" t="s">
        <v>49</v>
      </c>
      <c r="E4" s="10"/>
      <c r="F4" s="10"/>
      <c r="G4" s="10" t="s">
        <v>50</v>
      </c>
    </row>
    <row r="5" ht="20.25" customHeight="1" spans="1:7">
      <c r="A5" s="205" t="s">
        <v>47</v>
      </c>
      <c r="B5" s="205" t="s">
        <v>48</v>
      </c>
      <c r="C5" s="10"/>
      <c r="D5" s="66" t="s">
        <v>31</v>
      </c>
      <c r="E5" s="66" t="s">
        <v>116</v>
      </c>
      <c r="F5" s="66" t="s">
        <v>117</v>
      </c>
      <c r="G5" s="10"/>
    </row>
    <row r="6" ht="13.5" customHeight="1" spans="1:7">
      <c r="A6" s="205" t="s">
        <v>118</v>
      </c>
      <c r="B6" s="205" t="s">
        <v>119</v>
      </c>
      <c r="C6" s="205" t="s">
        <v>120</v>
      </c>
      <c r="D6" s="118" t="s">
        <v>121</v>
      </c>
      <c r="E6" s="118" t="s">
        <v>122</v>
      </c>
      <c r="F6" s="118" t="s">
        <v>123</v>
      </c>
      <c r="G6" s="72">
        <v>7</v>
      </c>
    </row>
    <row r="7" ht="18" customHeight="1" spans="1:7">
      <c r="A7" s="13" t="s">
        <v>58</v>
      </c>
      <c r="B7" s="13" t="s">
        <v>59</v>
      </c>
      <c r="C7" s="15">
        <v>213.635629</v>
      </c>
      <c r="D7" s="15">
        <v>212.478829</v>
      </c>
      <c r="E7" s="15">
        <v>210.242746</v>
      </c>
      <c r="F7" s="15">
        <v>2.236083</v>
      </c>
      <c r="G7" s="15">
        <v>1.1568</v>
      </c>
    </row>
    <row r="8" ht="18" customHeight="1" spans="1:7">
      <c r="A8" s="104" t="s">
        <v>60</v>
      </c>
      <c r="B8" s="104" t="s">
        <v>61</v>
      </c>
      <c r="C8" s="15">
        <v>212.478829</v>
      </c>
      <c r="D8" s="15">
        <v>212.478829</v>
      </c>
      <c r="E8" s="15">
        <v>210.242746</v>
      </c>
      <c r="F8" s="15">
        <v>2.236083</v>
      </c>
      <c r="G8" s="15"/>
    </row>
    <row r="9" ht="18" customHeight="1" spans="1:7">
      <c r="A9" s="163" t="s">
        <v>62</v>
      </c>
      <c r="B9" s="163" t="s">
        <v>63</v>
      </c>
      <c r="C9" s="15">
        <v>13.756083</v>
      </c>
      <c r="D9" s="15">
        <v>13.756083</v>
      </c>
      <c r="E9" s="15">
        <v>11.52</v>
      </c>
      <c r="F9" s="15">
        <v>2.236083</v>
      </c>
      <c r="G9" s="15"/>
    </row>
    <row r="10" ht="18" customHeight="1" spans="1:7">
      <c r="A10" s="163" t="s">
        <v>64</v>
      </c>
      <c r="B10" s="163" t="s">
        <v>65</v>
      </c>
      <c r="C10" s="15">
        <v>168.722746</v>
      </c>
      <c r="D10" s="15">
        <v>168.722746</v>
      </c>
      <c r="E10" s="15">
        <v>168.722746</v>
      </c>
      <c r="F10" s="15"/>
      <c r="G10" s="15"/>
    </row>
    <row r="11" ht="18" customHeight="1" spans="1:7">
      <c r="A11" s="163" t="s">
        <v>66</v>
      </c>
      <c r="B11" s="163" t="s">
        <v>67</v>
      </c>
      <c r="C11" s="15">
        <v>30</v>
      </c>
      <c r="D11" s="15">
        <v>30</v>
      </c>
      <c r="E11" s="15">
        <v>30</v>
      </c>
      <c r="F11" s="15"/>
      <c r="G11" s="15"/>
    </row>
    <row r="12" ht="18" customHeight="1" spans="1:7">
      <c r="A12" s="104" t="s">
        <v>68</v>
      </c>
      <c r="B12" s="104" t="s">
        <v>69</v>
      </c>
      <c r="C12" s="15">
        <v>1.1568</v>
      </c>
      <c r="D12" s="15"/>
      <c r="E12" s="15"/>
      <c r="F12" s="15"/>
      <c r="G12" s="15">
        <v>1.1568</v>
      </c>
    </row>
    <row r="13" ht="18" customHeight="1" spans="1:7">
      <c r="A13" s="163" t="s">
        <v>70</v>
      </c>
      <c r="B13" s="163" t="s">
        <v>71</v>
      </c>
      <c r="C13" s="15">
        <v>1.1568</v>
      </c>
      <c r="D13" s="15"/>
      <c r="E13" s="15"/>
      <c r="F13" s="15"/>
      <c r="G13" s="15">
        <v>1.1568</v>
      </c>
    </row>
    <row r="14" ht="18" customHeight="1" spans="1:7">
      <c r="A14" s="13" t="s">
        <v>72</v>
      </c>
      <c r="B14" s="13" t="s">
        <v>73</v>
      </c>
      <c r="C14" s="15">
        <v>102.82785</v>
      </c>
      <c r="D14" s="15">
        <v>102.82785</v>
      </c>
      <c r="E14" s="15">
        <v>102.82785</v>
      </c>
      <c r="F14" s="15"/>
      <c r="G14" s="15"/>
    </row>
    <row r="15" ht="18" customHeight="1" spans="1:7">
      <c r="A15" s="104" t="s">
        <v>74</v>
      </c>
      <c r="B15" s="104" t="s">
        <v>75</v>
      </c>
      <c r="C15" s="15">
        <v>102.82785</v>
      </c>
      <c r="D15" s="15">
        <v>102.82785</v>
      </c>
      <c r="E15" s="15">
        <v>102.82785</v>
      </c>
      <c r="F15" s="15"/>
      <c r="G15" s="15"/>
    </row>
    <row r="16" ht="18" customHeight="1" spans="1:7">
      <c r="A16" s="163" t="s">
        <v>76</v>
      </c>
      <c r="B16" s="163" t="s">
        <v>77</v>
      </c>
      <c r="C16" s="15">
        <v>4.564133</v>
      </c>
      <c r="D16" s="15">
        <v>4.564133</v>
      </c>
      <c r="E16" s="15">
        <v>4.564133</v>
      </c>
      <c r="F16" s="15"/>
      <c r="G16" s="15"/>
    </row>
    <row r="17" ht="18" customHeight="1" spans="1:7">
      <c r="A17" s="163" t="s">
        <v>78</v>
      </c>
      <c r="B17" s="163" t="s">
        <v>79</v>
      </c>
      <c r="C17" s="15">
        <v>57.416632</v>
      </c>
      <c r="D17" s="15">
        <v>57.416632</v>
      </c>
      <c r="E17" s="15">
        <v>57.416632</v>
      </c>
      <c r="F17" s="15"/>
      <c r="G17" s="15"/>
    </row>
    <row r="18" ht="18" customHeight="1" spans="1:7">
      <c r="A18" s="163" t="s">
        <v>80</v>
      </c>
      <c r="B18" s="163" t="s">
        <v>81</v>
      </c>
      <c r="C18" s="15">
        <v>33.805379</v>
      </c>
      <c r="D18" s="15">
        <v>33.805379</v>
      </c>
      <c r="E18" s="15">
        <v>33.805379</v>
      </c>
      <c r="F18" s="15"/>
      <c r="G18" s="15"/>
    </row>
    <row r="19" ht="18" customHeight="1" spans="1:7">
      <c r="A19" s="163" t="s">
        <v>82</v>
      </c>
      <c r="B19" s="163" t="s">
        <v>83</v>
      </c>
      <c r="C19" s="15">
        <v>7.041706</v>
      </c>
      <c r="D19" s="15">
        <v>7.041706</v>
      </c>
      <c r="E19" s="15">
        <v>7.041706</v>
      </c>
      <c r="F19" s="15"/>
      <c r="G19" s="15"/>
    </row>
    <row r="20" ht="18" customHeight="1" spans="1:7">
      <c r="A20" s="13" t="s">
        <v>84</v>
      </c>
      <c r="B20" s="13" t="s">
        <v>85</v>
      </c>
      <c r="C20" s="15">
        <v>4577.645947</v>
      </c>
      <c r="D20" s="15">
        <v>1166.645947</v>
      </c>
      <c r="E20" s="15">
        <v>1069.518744</v>
      </c>
      <c r="F20" s="15">
        <v>97.127203</v>
      </c>
      <c r="G20" s="15">
        <v>3411</v>
      </c>
    </row>
    <row r="21" ht="18" customHeight="1" spans="1:7">
      <c r="A21" s="104" t="s">
        <v>86</v>
      </c>
      <c r="B21" s="104" t="s">
        <v>87</v>
      </c>
      <c r="C21" s="15">
        <v>2668.7765</v>
      </c>
      <c r="D21" s="15">
        <v>1040.7765</v>
      </c>
      <c r="E21" s="15">
        <v>953.12548</v>
      </c>
      <c r="F21" s="15">
        <v>87.65102</v>
      </c>
      <c r="G21" s="15">
        <v>1628</v>
      </c>
    </row>
    <row r="22" ht="18" customHeight="1" spans="1:7">
      <c r="A22" s="163" t="s">
        <v>88</v>
      </c>
      <c r="B22" s="163" t="s">
        <v>89</v>
      </c>
      <c r="C22" s="15">
        <v>98.936502</v>
      </c>
      <c r="D22" s="15">
        <v>98.936502</v>
      </c>
      <c r="E22" s="15">
        <v>85.9506</v>
      </c>
      <c r="F22" s="15">
        <v>12.985902</v>
      </c>
      <c r="G22" s="15"/>
    </row>
    <row r="23" ht="18" customHeight="1" spans="1:7">
      <c r="A23" s="163" t="s">
        <v>90</v>
      </c>
      <c r="B23" s="163" t="s">
        <v>91</v>
      </c>
      <c r="C23" s="15">
        <v>2569.839998</v>
      </c>
      <c r="D23" s="15">
        <v>941.839998</v>
      </c>
      <c r="E23" s="15">
        <v>867.17488</v>
      </c>
      <c r="F23" s="15">
        <v>74.665118</v>
      </c>
      <c r="G23" s="15">
        <v>1628</v>
      </c>
    </row>
    <row r="24" ht="18" customHeight="1" spans="1:7">
      <c r="A24" s="104" t="s">
        <v>92</v>
      </c>
      <c r="B24" s="104" t="s">
        <v>93</v>
      </c>
      <c r="C24" s="15">
        <v>1908.869447</v>
      </c>
      <c r="D24" s="15">
        <v>125.869447</v>
      </c>
      <c r="E24" s="15">
        <v>116.393264</v>
      </c>
      <c r="F24" s="15">
        <v>9.476183</v>
      </c>
      <c r="G24" s="15">
        <v>1783</v>
      </c>
    </row>
    <row r="25" ht="18" customHeight="1" spans="1:7">
      <c r="A25" s="163" t="s">
        <v>94</v>
      </c>
      <c r="B25" s="163" t="s">
        <v>93</v>
      </c>
      <c r="C25" s="15">
        <v>1908.869447</v>
      </c>
      <c r="D25" s="15">
        <v>125.869447</v>
      </c>
      <c r="E25" s="15">
        <v>116.393264</v>
      </c>
      <c r="F25" s="15">
        <v>9.476183</v>
      </c>
      <c r="G25" s="15">
        <v>1783</v>
      </c>
    </row>
    <row r="26" ht="18" customHeight="1" spans="1:7">
      <c r="A26" s="13" t="s">
        <v>95</v>
      </c>
      <c r="B26" s="13" t="s">
        <v>96</v>
      </c>
      <c r="C26" s="15">
        <v>121.770384</v>
      </c>
      <c r="D26" s="15">
        <v>121.770384</v>
      </c>
      <c r="E26" s="15">
        <v>121.770384</v>
      </c>
      <c r="F26" s="15"/>
      <c r="G26" s="15"/>
    </row>
    <row r="27" ht="18" customHeight="1" spans="1:7">
      <c r="A27" s="104" t="s">
        <v>97</v>
      </c>
      <c r="B27" s="104" t="s">
        <v>98</v>
      </c>
      <c r="C27" s="15">
        <v>121.770384</v>
      </c>
      <c r="D27" s="15">
        <v>121.770384</v>
      </c>
      <c r="E27" s="15">
        <v>121.770384</v>
      </c>
      <c r="F27" s="15"/>
      <c r="G27" s="15"/>
    </row>
    <row r="28" ht="18" customHeight="1" spans="1:7">
      <c r="A28" s="163" t="s">
        <v>99</v>
      </c>
      <c r="B28" s="163" t="s">
        <v>100</v>
      </c>
      <c r="C28" s="15">
        <v>121.770384</v>
      </c>
      <c r="D28" s="15">
        <v>121.770384</v>
      </c>
      <c r="E28" s="15">
        <v>121.770384</v>
      </c>
      <c r="F28" s="15"/>
      <c r="G28" s="15"/>
    </row>
    <row r="29" ht="18" customHeight="1" spans="1:7">
      <c r="A29" s="206" t="s">
        <v>101</v>
      </c>
      <c r="B29" s="207" t="s">
        <v>101</v>
      </c>
      <c r="C29" s="15">
        <v>5015.87981</v>
      </c>
      <c r="D29" s="15">
        <v>1603.72301</v>
      </c>
      <c r="E29" s="15">
        <v>1504.359724</v>
      </c>
      <c r="F29" s="15">
        <v>99.363286</v>
      </c>
      <c r="G29" s="15">
        <v>3412.1568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0"/>
  <sheetViews>
    <sheetView showGridLines="0" showZeros="0" topLeftCell="E1" workbookViewId="0">
      <selection activeCell="A2" sqref="A2:Z2"/>
    </sheetView>
  </sheetViews>
  <sheetFormatPr defaultColWidth="9.12962962962963" defaultRowHeight="14.25" customHeight="1"/>
  <cols>
    <col min="1" max="1" width="5.87962962962963" customWidth="1"/>
    <col min="2" max="2" width="7.12962962962963" customWidth="1"/>
    <col min="3" max="3" width="44" customWidth="1"/>
    <col min="4" max="4" width="29.6296296296296" customWidth="1"/>
    <col min="5" max="13" width="19.3796296296296" customWidth="1"/>
    <col min="14" max="14" width="7.62962962962963" customWidth="1"/>
    <col min="15" max="15" width="6.25" customWidth="1"/>
    <col min="16" max="16" width="44" customWidth="1"/>
    <col min="17" max="17" width="21.75" customWidth="1"/>
    <col min="18" max="26" width="18.8796296296296" customWidth="1"/>
  </cols>
  <sheetData>
    <row r="1" ht="12" customHeight="1" spans="1:26">
      <c r="A1" s="177"/>
      <c r="D1" s="58"/>
      <c r="K1" s="58"/>
      <c r="L1" s="58"/>
      <c r="M1" s="58"/>
      <c r="Q1" s="58"/>
      <c r="W1" s="57"/>
      <c r="X1" s="57"/>
      <c r="Y1" s="57"/>
      <c r="Z1" s="56" t="s">
        <v>124</v>
      </c>
    </row>
    <row r="2" ht="39" customHeight="1" spans="1:26">
      <c r="A2" s="178" t="s">
        <v>125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97"/>
    </row>
    <row r="3" ht="19.5" customHeight="1" spans="1:26">
      <c r="A3" s="21" t="str">
        <f>"单位名称："&amp;"富源县城市综合管理局"</f>
        <v>单位名称：富源县城市综合管理局</v>
      </c>
      <c r="D3" s="58"/>
      <c r="K3" s="58"/>
      <c r="L3" s="58"/>
      <c r="M3" s="58"/>
      <c r="Q3" s="58"/>
      <c r="W3" s="108"/>
      <c r="X3" s="108"/>
      <c r="Y3" s="108"/>
      <c r="Z3" s="108" t="s">
        <v>2</v>
      </c>
    </row>
    <row r="4" ht="19.5" customHeight="1" spans="1:26">
      <c r="A4" s="180" t="s">
        <v>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 t="s">
        <v>4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ht="21.75" customHeight="1" spans="1:26">
      <c r="A5" s="181" t="s">
        <v>126</v>
      </c>
      <c r="B5" s="182"/>
      <c r="C5" s="181"/>
      <c r="D5" s="180" t="s">
        <v>29</v>
      </c>
      <c r="E5" s="180" t="s">
        <v>32</v>
      </c>
      <c r="F5" s="180"/>
      <c r="G5" s="180"/>
      <c r="H5" s="180" t="s">
        <v>33</v>
      </c>
      <c r="I5" s="180"/>
      <c r="J5" s="180"/>
      <c r="K5" s="180" t="s">
        <v>34</v>
      </c>
      <c r="L5" s="180"/>
      <c r="M5" s="180"/>
      <c r="N5" s="181" t="s">
        <v>127</v>
      </c>
      <c r="O5" s="182"/>
      <c r="P5" s="181"/>
      <c r="Q5" s="180" t="s">
        <v>29</v>
      </c>
      <c r="R5" s="194" t="s">
        <v>32</v>
      </c>
      <c r="S5" s="195"/>
      <c r="T5" s="196"/>
      <c r="U5" s="194" t="s">
        <v>33</v>
      </c>
      <c r="V5" s="195"/>
      <c r="W5" s="180"/>
      <c r="X5" s="180" t="s">
        <v>34</v>
      </c>
      <c r="Y5" s="180"/>
      <c r="Z5" s="196"/>
    </row>
    <row r="6" ht="17.25" customHeight="1" spans="1:26">
      <c r="A6" s="183" t="s">
        <v>128</v>
      </c>
      <c r="B6" s="183" t="s">
        <v>129</v>
      </c>
      <c r="C6" s="183" t="s">
        <v>48</v>
      </c>
      <c r="D6" s="180"/>
      <c r="E6" s="180" t="s">
        <v>31</v>
      </c>
      <c r="F6" s="180" t="s">
        <v>49</v>
      </c>
      <c r="G6" s="180" t="s">
        <v>50</v>
      </c>
      <c r="H6" s="180" t="s">
        <v>31</v>
      </c>
      <c r="I6" s="180" t="s">
        <v>49</v>
      </c>
      <c r="J6" s="180" t="s">
        <v>50</v>
      </c>
      <c r="K6" s="180" t="s">
        <v>31</v>
      </c>
      <c r="L6" s="180" t="s">
        <v>49</v>
      </c>
      <c r="M6" s="180" t="s">
        <v>50</v>
      </c>
      <c r="N6" s="183" t="s">
        <v>128</v>
      </c>
      <c r="O6" s="183" t="s">
        <v>129</v>
      </c>
      <c r="P6" s="183" t="s">
        <v>48</v>
      </c>
      <c r="Q6" s="180"/>
      <c r="R6" s="180" t="s">
        <v>31</v>
      </c>
      <c r="S6" s="180" t="s">
        <v>49</v>
      </c>
      <c r="T6" s="180" t="s">
        <v>50</v>
      </c>
      <c r="U6" s="180" t="s">
        <v>31</v>
      </c>
      <c r="V6" s="180" t="s">
        <v>49</v>
      </c>
      <c r="W6" s="180" t="s">
        <v>50</v>
      </c>
      <c r="X6" s="180" t="s">
        <v>31</v>
      </c>
      <c r="Y6" s="180" t="s">
        <v>49</v>
      </c>
      <c r="Z6" s="198" t="s">
        <v>50</v>
      </c>
    </row>
    <row r="7" customHeight="1" spans="1:26">
      <c r="A7" s="184" t="s">
        <v>118</v>
      </c>
      <c r="B7" s="184" t="s">
        <v>119</v>
      </c>
      <c r="C7" s="184" t="s">
        <v>120</v>
      </c>
      <c r="D7" s="184" t="s">
        <v>121</v>
      </c>
      <c r="E7" s="185" t="s">
        <v>122</v>
      </c>
      <c r="F7" s="185" t="s">
        <v>123</v>
      </c>
      <c r="G7" s="185" t="s">
        <v>130</v>
      </c>
      <c r="H7" s="185" t="s">
        <v>131</v>
      </c>
      <c r="I7" s="185" t="s">
        <v>132</v>
      </c>
      <c r="J7" s="185" t="s">
        <v>133</v>
      </c>
      <c r="K7" s="185" t="s">
        <v>134</v>
      </c>
      <c r="L7" s="185" t="s">
        <v>135</v>
      </c>
      <c r="M7" s="185" t="s">
        <v>136</v>
      </c>
      <c r="N7" s="185" t="s">
        <v>137</v>
      </c>
      <c r="O7" s="185" t="s">
        <v>138</v>
      </c>
      <c r="P7" s="185" t="s">
        <v>139</v>
      </c>
      <c r="Q7" s="185" t="s">
        <v>140</v>
      </c>
      <c r="R7" s="185" t="s">
        <v>141</v>
      </c>
      <c r="S7" s="185" t="s">
        <v>142</v>
      </c>
      <c r="T7" s="185" t="s">
        <v>143</v>
      </c>
      <c r="U7" s="185" t="s">
        <v>144</v>
      </c>
      <c r="V7" s="185" t="s">
        <v>145</v>
      </c>
      <c r="W7" s="185" t="s">
        <v>146</v>
      </c>
      <c r="X7" s="185" t="s">
        <v>147</v>
      </c>
      <c r="Y7" s="199">
        <v>25</v>
      </c>
      <c r="Z7" s="200">
        <v>26</v>
      </c>
    </row>
    <row r="8" ht="17.25" customHeight="1" spans="1:26">
      <c r="A8" s="186" t="s">
        <v>148</v>
      </c>
      <c r="B8" s="186"/>
      <c r="C8" s="186" t="s">
        <v>149</v>
      </c>
      <c r="D8" s="15">
        <v>451.854948</v>
      </c>
      <c r="E8" s="15">
        <v>451.854948</v>
      </c>
      <c r="F8" s="15">
        <v>451.854948</v>
      </c>
      <c r="G8" s="15"/>
      <c r="H8" s="15"/>
      <c r="I8" s="15"/>
      <c r="J8" s="15"/>
      <c r="K8" s="15"/>
      <c r="L8" s="15"/>
      <c r="M8" s="15"/>
      <c r="N8" s="13" t="s">
        <v>150</v>
      </c>
      <c r="O8" s="13"/>
      <c r="P8" s="191" t="s">
        <v>151</v>
      </c>
      <c r="Q8" s="15">
        <v>1492.839724</v>
      </c>
      <c r="R8" s="15">
        <v>1492.839724</v>
      </c>
      <c r="S8" s="15">
        <v>1492.839724</v>
      </c>
      <c r="T8" s="15"/>
      <c r="U8" s="15"/>
      <c r="V8" s="15"/>
      <c r="W8" s="15"/>
      <c r="X8" s="15"/>
      <c r="Y8" s="15"/>
      <c r="Z8" s="15"/>
    </row>
    <row r="9" ht="17.25" customHeight="1" spans="1:26">
      <c r="A9" s="187"/>
      <c r="B9" s="187" t="s">
        <v>152</v>
      </c>
      <c r="C9" s="187" t="s">
        <v>153</v>
      </c>
      <c r="D9" s="15">
        <v>85.9506</v>
      </c>
      <c r="E9" s="15">
        <v>85.9506</v>
      </c>
      <c r="F9" s="15">
        <v>85.9506</v>
      </c>
      <c r="G9" s="15"/>
      <c r="H9" s="15"/>
      <c r="I9" s="15"/>
      <c r="J9" s="15"/>
      <c r="K9" s="15"/>
      <c r="L9" s="15"/>
      <c r="M9" s="15"/>
      <c r="N9" s="104"/>
      <c r="O9" s="104" t="s">
        <v>152</v>
      </c>
      <c r="P9" s="192" t="s">
        <v>154</v>
      </c>
      <c r="Q9" s="15">
        <v>442.983024</v>
      </c>
      <c r="R9" s="15">
        <v>442.983024</v>
      </c>
      <c r="S9" s="15">
        <v>442.983024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7"/>
      <c r="B10" s="187" t="s">
        <v>155</v>
      </c>
      <c r="C10" s="187" t="s">
        <v>156</v>
      </c>
      <c r="D10" s="15">
        <v>244.133964</v>
      </c>
      <c r="E10" s="15">
        <v>244.133964</v>
      </c>
      <c r="F10" s="15">
        <v>244.133964</v>
      </c>
      <c r="G10" s="15"/>
      <c r="H10" s="15"/>
      <c r="I10" s="15"/>
      <c r="J10" s="15"/>
      <c r="K10" s="15"/>
      <c r="L10" s="15"/>
      <c r="M10" s="15"/>
      <c r="N10" s="104"/>
      <c r="O10" s="104" t="s">
        <v>155</v>
      </c>
      <c r="P10" s="192" t="s">
        <v>157</v>
      </c>
      <c r="Q10" s="15">
        <v>128.406</v>
      </c>
      <c r="R10" s="15">
        <v>128.406</v>
      </c>
      <c r="S10" s="15">
        <v>128.406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87"/>
      <c r="B11" s="187" t="s">
        <v>158</v>
      </c>
      <c r="C11" s="187" t="s">
        <v>100</v>
      </c>
      <c r="D11" s="15">
        <v>121.770384</v>
      </c>
      <c r="E11" s="15">
        <v>121.770384</v>
      </c>
      <c r="F11" s="15">
        <v>121.770384</v>
      </c>
      <c r="G11" s="15"/>
      <c r="H11" s="15"/>
      <c r="I11" s="15"/>
      <c r="J11" s="15"/>
      <c r="K11" s="15"/>
      <c r="L11" s="15"/>
      <c r="M11" s="15"/>
      <c r="N11" s="104"/>
      <c r="O11" s="104" t="s">
        <v>158</v>
      </c>
      <c r="P11" s="192" t="s">
        <v>159</v>
      </c>
      <c r="Q11" s="15">
        <v>2.793</v>
      </c>
      <c r="R11" s="15">
        <v>2.793</v>
      </c>
      <c r="S11" s="15">
        <v>2.793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86" t="s">
        <v>160</v>
      </c>
      <c r="B12" s="186"/>
      <c r="C12" s="186" t="s">
        <v>161</v>
      </c>
      <c r="D12" s="15">
        <v>3295.363286</v>
      </c>
      <c r="E12" s="15">
        <v>3295.363286</v>
      </c>
      <c r="F12" s="15">
        <v>84.363286</v>
      </c>
      <c r="G12" s="15">
        <v>3211</v>
      </c>
      <c r="H12" s="15"/>
      <c r="I12" s="15"/>
      <c r="J12" s="15"/>
      <c r="K12" s="15"/>
      <c r="L12" s="15"/>
      <c r="M12" s="15"/>
      <c r="N12" s="104"/>
      <c r="O12" s="104" t="s">
        <v>162</v>
      </c>
      <c r="P12" s="192" t="s">
        <v>163</v>
      </c>
      <c r="Q12" s="15">
        <v>495.33672</v>
      </c>
      <c r="R12" s="15">
        <v>495.33672</v>
      </c>
      <c r="S12" s="15">
        <v>495.33672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87"/>
      <c r="B13" s="187" t="s">
        <v>152</v>
      </c>
      <c r="C13" s="187" t="s">
        <v>164</v>
      </c>
      <c r="D13" s="15">
        <v>496.468286</v>
      </c>
      <c r="E13" s="15">
        <v>496.468286</v>
      </c>
      <c r="F13" s="15">
        <v>66.468286</v>
      </c>
      <c r="G13" s="15">
        <v>430</v>
      </c>
      <c r="H13" s="15"/>
      <c r="I13" s="15"/>
      <c r="J13" s="15"/>
      <c r="K13" s="15"/>
      <c r="L13" s="15"/>
      <c r="M13" s="15"/>
      <c r="N13" s="104"/>
      <c r="O13" s="104" t="s">
        <v>165</v>
      </c>
      <c r="P13" s="192" t="s">
        <v>166</v>
      </c>
      <c r="Q13" s="15">
        <v>168.722746</v>
      </c>
      <c r="R13" s="15">
        <v>168.722746</v>
      </c>
      <c r="S13" s="15">
        <v>168.722746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87"/>
      <c r="B14" s="187" t="s">
        <v>155</v>
      </c>
      <c r="C14" s="187" t="s">
        <v>167</v>
      </c>
      <c r="D14" s="15">
        <v>1.5</v>
      </c>
      <c r="E14" s="15">
        <v>1.5</v>
      </c>
      <c r="F14" s="15">
        <v>1.5</v>
      </c>
      <c r="G14" s="15"/>
      <c r="H14" s="15"/>
      <c r="I14" s="15"/>
      <c r="J14" s="15"/>
      <c r="K14" s="15"/>
      <c r="L14" s="15"/>
      <c r="M14" s="15"/>
      <c r="N14" s="104"/>
      <c r="O14" s="104" t="s">
        <v>168</v>
      </c>
      <c r="P14" s="192" t="s">
        <v>169</v>
      </c>
      <c r="Q14" s="15">
        <v>30</v>
      </c>
      <c r="R14" s="15">
        <v>30</v>
      </c>
      <c r="S14" s="15">
        <v>30</v>
      </c>
      <c r="T14" s="15"/>
      <c r="U14" s="15"/>
      <c r="V14" s="15"/>
      <c r="W14" s="15"/>
      <c r="X14" s="15"/>
      <c r="Y14" s="15"/>
      <c r="Z14" s="15"/>
    </row>
    <row r="15" ht="17.25" customHeight="1" spans="1:26">
      <c r="A15" s="187"/>
      <c r="B15" s="187" t="s">
        <v>158</v>
      </c>
      <c r="C15" s="187" t="s">
        <v>170</v>
      </c>
      <c r="D15" s="15">
        <v>4</v>
      </c>
      <c r="E15" s="15">
        <v>4</v>
      </c>
      <c r="F15" s="15">
        <v>4</v>
      </c>
      <c r="G15" s="15"/>
      <c r="H15" s="15"/>
      <c r="I15" s="15"/>
      <c r="J15" s="15"/>
      <c r="K15" s="15"/>
      <c r="L15" s="15"/>
      <c r="M15" s="15"/>
      <c r="N15" s="104"/>
      <c r="O15" s="104" t="s">
        <v>133</v>
      </c>
      <c r="P15" s="192" t="s">
        <v>171</v>
      </c>
      <c r="Q15" s="15">
        <v>61.980765</v>
      </c>
      <c r="R15" s="15">
        <v>61.980765</v>
      </c>
      <c r="S15" s="15">
        <v>61.980765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87"/>
      <c r="B16" s="187" t="s">
        <v>172</v>
      </c>
      <c r="C16" s="187" t="s">
        <v>173</v>
      </c>
      <c r="D16" s="15">
        <v>231</v>
      </c>
      <c r="E16" s="15">
        <v>231</v>
      </c>
      <c r="F16" s="15"/>
      <c r="G16" s="15">
        <v>231</v>
      </c>
      <c r="H16" s="15"/>
      <c r="I16" s="15"/>
      <c r="J16" s="15"/>
      <c r="K16" s="15"/>
      <c r="L16" s="15"/>
      <c r="M16" s="15"/>
      <c r="N16" s="104"/>
      <c r="O16" s="104" t="s">
        <v>134</v>
      </c>
      <c r="P16" s="192" t="s">
        <v>174</v>
      </c>
      <c r="Q16" s="15">
        <v>33.805379</v>
      </c>
      <c r="R16" s="15">
        <v>33.805379</v>
      </c>
      <c r="S16" s="15">
        <v>33.805379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87"/>
      <c r="B17" s="187" t="s">
        <v>175</v>
      </c>
      <c r="C17" s="187" t="s">
        <v>176</v>
      </c>
      <c r="D17" s="15">
        <v>2544</v>
      </c>
      <c r="E17" s="15">
        <v>2544</v>
      </c>
      <c r="F17" s="15">
        <v>4</v>
      </c>
      <c r="G17" s="15">
        <v>2540</v>
      </c>
      <c r="H17" s="15"/>
      <c r="I17" s="15"/>
      <c r="J17" s="15"/>
      <c r="K17" s="15"/>
      <c r="L17" s="15"/>
      <c r="M17" s="15"/>
      <c r="N17" s="104"/>
      <c r="O17" s="104" t="s">
        <v>135</v>
      </c>
      <c r="P17" s="192" t="s">
        <v>177</v>
      </c>
      <c r="Q17" s="15">
        <v>7.041706</v>
      </c>
      <c r="R17" s="15">
        <v>7.041706</v>
      </c>
      <c r="S17" s="15">
        <v>7.041706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87"/>
      <c r="B18" s="187" t="s">
        <v>178</v>
      </c>
      <c r="C18" s="187" t="s">
        <v>179</v>
      </c>
      <c r="D18" s="15">
        <v>5</v>
      </c>
      <c r="E18" s="15">
        <v>5</v>
      </c>
      <c r="F18" s="15">
        <v>5</v>
      </c>
      <c r="G18" s="15"/>
      <c r="H18" s="15"/>
      <c r="I18" s="15"/>
      <c r="J18" s="15"/>
      <c r="K18" s="15"/>
      <c r="L18" s="15"/>
      <c r="M18" s="15"/>
      <c r="N18" s="104"/>
      <c r="O18" s="104" t="s">
        <v>136</v>
      </c>
      <c r="P18" s="192" t="s">
        <v>100</v>
      </c>
      <c r="Q18" s="15">
        <v>121.770384</v>
      </c>
      <c r="R18" s="15">
        <v>121.770384</v>
      </c>
      <c r="S18" s="15">
        <v>121.770384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87"/>
      <c r="B19" s="187" t="s">
        <v>165</v>
      </c>
      <c r="C19" s="187" t="s">
        <v>180</v>
      </c>
      <c r="D19" s="15">
        <v>3.395</v>
      </c>
      <c r="E19" s="15">
        <v>3.395</v>
      </c>
      <c r="F19" s="15">
        <v>3.395</v>
      </c>
      <c r="G19" s="15"/>
      <c r="H19" s="15"/>
      <c r="I19" s="15"/>
      <c r="J19" s="15"/>
      <c r="K19" s="15"/>
      <c r="L19" s="15"/>
      <c r="M19" s="15"/>
      <c r="N19" s="13" t="s">
        <v>181</v>
      </c>
      <c r="O19" s="13"/>
      <c r="P19" s="191" t="s">
        <v>182</v>
      </c>
      <c r="Q19" s="15">
        <v>3295.363286</v>
      </c>
      <c r="R19" s="15">
        <v>3295.363286</v>
      </c>
      <c r="S19" s="15">
        <v>84.363286</v>
      </c>
      <c r="T19" s="15">
        <v>3211</v>
      </c>
      <c r="U19" s="15"/>
      <c r="V19" s="15"/>
      <c r="W19" s="15"/>
      <c r="X19" s="15"/>
      <c r="Y19" s="15"/>
      <c r="Z19" s="15"/>
    </row>
    <row r="20" ht="17.25" customHeight="1" spans="1:26">
      <c r="A20" s="187"/>
      <c r="B20" s="187" t="s">
        <v>168</v>
      </c>
      <c r="C20" s="187" t="s">
        <v>183</v>
      </c>
      <c r="D20" s="15">
        <v>10</v>
      </c>
      <c r="E20" s="15">
        <v>10</v>
      </c>
      <c r="F20" s="15"/>
      <c r="G20" s="15">
        <v>10</v>
      </c>
      <c r="H20" s="15"/>
      <c r="I20" s="15"/>
      <c r="J20" s="15"/>
      <c r="K20" s="15"/>
      <c r="L20" s="15"/>
      <c r="M20" s="15"/>
      <c r="N20" s="104"/>
      <c r="O20" s="104" t="s">
        <v>152</v>
      </c>
      <c r="P20" s="192" t="s">
        <v>184</v>
      </c>
      <c r="Q20" s="15">
        <v>40.38</v>
      </c>
      <c r="R20" s="15">
        <v>40.38</v>
      </c>
      <c r="S20" s="15">
        <v>10.38</v>
      </c>
      <c r="T20" s="15">
        <v>30</v>
      </c>
      <c r="U20" s="15"/>
      <c r="V20" s="15"/>
      <c r="W20" s="15"/>
      <c r="X20" s="15"/>
      <c r="Y20" s="15"/>
      <c r="Z20" s="15"/>
    </row>
    <row r="21" ht="17.25" customHeight="1" spans="1:26">
      <c r="A21" s="186" t="s">
        <v>185</v>
      </c>
      <c r="B21" s="186"/>
      <c r="C21" s="186" t="s">
        <v>186</v>
      </c>
      <c r="D21" s="15">
        <v>215</v>
      </c>
      <c r="E21" s="15">
        <v>215</v>
      </c>
      <c r="F21" s="15">
        <v>15</v>
      </c>
      <c r="G21" s="15">
        <v>200</v>
      </c>
      <c r="H21" s="15"/>
      <c r="I21" s="15"/>
      <c r="J21" s="15"/>
      <c r="K21" s="15"/>
      <c r="L21" s="15"/>
      <c r="M21" s="15"/>
      <c r="N21" s="104"/>
      <c r="O21" s="104" t="s">
        <v>158</v>
      </c>
      <c r="P21" s="192" t="s">
        <v>187</v>
      </c>
      <c r="Q21" s="15">
        <v>4</v>
      </c>
      <c r="R21" s="15">
        <v>4</v>
      </c>
      <c r="S21" s="15">
        <v>4</v>
      </c>
      <c r="T21" s="15"/>
      <c r="U21" s="15"/>
      <c r="V21" s="15"/>
      <c r="W21" s="15"/>
      <c r="X21" s="15"/>
      <c r="Y21" s="15"/>
      <c r="Z21" s="15"/>
    </row>
    <row r="22" ht="17.25" customHeight="1" spans="1:26">
      <c r="A22" s="187"/>
      <c r="B22" s="187" t="s">
        <v>178</v>
      </c>
      <c r="C22" s="187" t="s">
        <v>188</v>
      </c>
      <c r="D22" s="15">
        <v>215</v>
      </c>
      <c r="E22" s="15">
        <v>215</v>
      </c>
      <c r="F22" s="15">
        <v>15</v>
      </c>
      <c r="G22" s="15">
        <v>200</v>
      </c>
      <c r="H22" s="15"/>
      <c r="I22" s="15"/>
      <c r="J22" s="15"/>
      <c r="K22" s="15"/>
      <c r="L22" s="15"/>
      <c r="M22" s="15"/>
      <c r="N22" s="104"/>
      <c r="O22" s="104" t="s">
        <v>175</v>
      </c>
      <c r="P22" s="192" t="s">
        <v>189</v>
      </c>
      <c r="Q22" s="15">
        <v>1.5</v>
      </c>
      <c r="R22" s="15">
        <v>1.5</v>
      </c>
      <c r="S22" s="15">
        <v>1.5</v>
      </c>
      <c r="T22" s="15"/>
      <c r="U22" s="15"/>
      <c r="V22" s="15"/>
      <c r="W22" s="15"/>
      <c r="X22" s="15"/>
      <c r="Y22" s="15"/>
      <c r="Z22" s="15"/>
    </row>
    <row r="23" ht="17.25" customHeight="1" spans="1:26">
      <c r="A23" s="186" t="s">
        <v>190</v>
      </c>
      <c r="B23" s="186"/>
      <c r="C23" s="186" t="s">
        <v>191</v>
      </c>
      <c r="D23" s="15">
        <v>1040.984776</v>
      </c>
      <c r="E23" s="15">
        <v>1040.984776</v>
      </c>
      <c r="F23" s="15">
        <v>1040.984776</v>
      </c>
      <c r="G23" s="15"/>
      <c r="H23" s="15"/>
      <c r="I23" s="15"/>
      <c r="J23" s="15"/>
      <c r="K23" s="15"/>
      <c r="L23" s="15"/>
      <c r="M23" s="15"/>
      <c r="N23" s="104"/>
      <c r="O23" s="104" t="s">
        <v>178</v>
      </c>
      <c r="P23" s="192" t="s">
        <v>192</v>
      </c>
      <c r="Q23" s="15">
        <v>320</v>
      </c>
      <c r="R23" s="15">
        <v>320</v>
      </c>
      <c r="S23" s="15"/>
      <c r="T23" s="15">
        <v>320</v>
      </c>
      <c r="U23" s="15"/>
      <c r="V23" s="15"/>
      <c r="W23" s="15"/>
      <c r="X23" s="15"/>
      <c r="Y23" s="15"/>
      <c r="Z23" s="15"/>
    </row>
    <row r="24" ht="17.25" customHeight="1" spans="1:26">
      <c r="A24" s="187"/>
      <c r="B24" s="187" t="s">
        <v>152</v>
      </c>
      <c r="C24" s="187" t="s">
        <v>151</v>
      </c>
      <c r="D24" s="15">
        <v>1040.984776</v>
      </c>
      <c r="E24" s="15">
        <v>1040.984776</v>
      </c>
      <c r="F24" s="15">
        <v>1040.984776</v>
      </c>
      <c r="G24" s="15"/>
      <c r="H24" s="15"/>
      <c r="I24" s="15"/>
      <c r="J24" s="15"/>
      <c r="K24" s="15"/>
      <c r="L24" s="15"/>
      <c r="M24" s="15"/>
      <c r="N24" s="104"/>
      <c r="O24" s="104" t="s">
        <v>134</v>
      </c>
      <c r="P24" s="192" t="s">
        <v>193</v>
      </c>
      <c r="Q24" s="15">
        <v>5</v>
      </c>
      <c r="R24" s="15">
        <v>5</v>
      </c>
      <c r="S24" s="15">
        <v>5</v>
      </c>
      <c r="T24" s="15"/>
      <c r="U24" s="15"/>
      <c r="V24" s="15"/>
      <c r="W24" s="15"/>
      <c r="X24" s="15"/>
      <c r="Y24" s="15"/>
      <c r="Z24" s="15"/>
    </row>
    <row r="25" ht="17.25" customHeight="1" spans="1:26">
      <c r="A25" s="187"/>
      <c r="B25" s="187" t="s">
        <v>155</v>
      </c>
      <c r="C25" s="187" t="s">
        <v>182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04"/>
      <c r="O25" s="104" t="s">
        <v>136</v>
      </c>
      <c r="P25" s="192" t="s">
        <v>183</v>
      </c>
      <c r="Q25" s="15">
        <v>10</v>
      </c>
      <c r="R25" s="15">
        <v>10</v>
      </c>
      <c r="S25" s="15"/>
      <c r="T25" s="15">
        <v>10</v>
      </c>
      <c r="U25" s="15"/>
      <c r="V25" s="15"/>
      <c r="W25" s="15"/>
      <c r="X25" s="15"/>
      <c r="Y25" s="15"/>
      <c r="Z25" s="15"/>
    </row>
    <row r="26" ht="17.25" customHeight="1" spans="1:26">
      <c r="A26" s="186" t="s">
        <v>194</v>
      </c>
      <c r="B26" s="186"/>
      <c r="C26" s="186" t="s">
        <v>195</v>
      </c>
      <c r="D26" s="15">
        <v>12.6768</v>
      </c>
      <c r="E26" s="15">
        <v>12.6768</v>
      </c>
      <c r="F26" s="15">
        <v>11.52</v>
      </c>
      <c r="G26" s="15">
        <v>1.1568</v>
      </c>
      <c r="H26" s="15"/>
      <c r="I26" s="15"/>
      <c r="J26" s="15"/>
      <c r="K26" s="15"/>
      <c r="L26" s="15"/>
      <c r="M26" s="15"/>
      <c r="N26" s="104"/>
      <c r="O26" s="104" t="s">
        <v>138</v>
      </c>
      <c r="P26" s="192" t="s">
        <v>167</v>
      </c>
      <c r="Q26" s="15">
        <v>1.5</v>
      </c>
      <c r="R26" s="15">
        <v>1.5</v>
      </c>
      <c r="S26" s="15">
        <v>1.5</v>
      </c>
      <c r="T26" s="15"/>
      <c r="U26" s="15"/>
      <c r="V26" s="15"/>
      <c r="W26" s="15"/>
      <c r="X26" s="15"/>
      <c r="Y26" s="15"/>
      <c r="Z26" s="15"/>
    </row>
    <row r="27" ht="17.25" customHeight="1" spans="1:26">
      <c r="A27" s="187"/>
      <c r="B27" s="187" t="s">
        <v>152</v>
      </c>
      <c r="C27" s="187" t="s">
        <v>196</v>
      </c>
      <c r="D27" s="15">
        <v>12.6768</v>
      </c>
      <c r="E27" s="15">
        <v>12.6768</v>
      </c>
      <c r="F27" s="15">
        <v>11.52</v>
      </c>
      <c r="G27" s="15">
        <v>1.1568</v>
      </c>
      <c r="H27" s="15"/>
      <c r="I27" s="15"/>
      <c r="J27" s="15"/>
      <c r="K27" s="15"/>
      <c r="L27" s="15"/>
      <c r="M27" s="15"/>
      <c r="N27" s="104"/>
      <c r="O27" s="104" t="s">
        <v>139</v>
      </c>
      <c r="P27" s="192" t="s">
        <v>170</v>
      </c>
      <c r="Q27" s="15">
        <v>4</v>
      </c>
      <c r="R27" s="15">
        <v>4</v>
      </c>
      <c r="S27" s="15">
        <v>4</v>
      </c>
      <c r="T27" s="15"/>
      <c r="U27" s="15"/>
      <c r="V27" s="15"/>
      <c r="W27" s="15"/>
      <c r="X27" s="15"/>
      <c r="Y27" s="15"/>
      <c r="Z27" s="15"/>
    </row>
    <row r="28" ht="17.25" customHeight="1" spans="1:26">
      <c r="A28" s="187"/>
      <c r="B28" s="187" t="s">
        <v>175</v>
      </c>
      <c r="C28" s="187" t="s">
        <v>197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04"/>
      <c r="O28" s="104" t="s">
        <v>140</v>
      </c>
      <c r="P28" s="192" t="s">
        <v>179</v>
      </c>
      <c r="Q28" s="15">
        <v>5</v>
      </c>
      <c r="R28" s="15">
        <v>5</v>
      </c>
      <c r="S28" s="15">
        <v>5</v>
      </c>
      <c r="T28" s="15"/>
      <c r="U28" s="15"/>
      <c r="V28" s="15"/>
      <c r="W28" s="15"/>
      <c r="X28" s="15"/>
      <c r="Y28" s="15"/>
      <c r="Z28" s="15"/>
    </row>
    <row r="29" ht="17.25" customHeight="1" spans="1:2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4"/>
      <c r="O29" s="104" t="s">
        <v>141</v>
      </c>
      <c r="P29" s="192" t="s">
        <v>198</v>
      </c>
      <c r="Q29" s="15">
        <v>231</v>
      </c>
      <c r="R29" s="15">
        <v>231</v>
      </c>
      <c r="S29" s="15"/>
      <c r="T29" s="15">
        <v>231</v>
      </c>
      <c r="U29" s="15"/>
      <c r="V29" s="15"/>
      <c r="W29" s="15"/>
      <c r="X29" s="15"/>
      <c r="Y29" s="15"/>
      <c r="Z29" s="15"/>
    </row>
    <row r="30" ht="17.25" customHeight="1" spans="1:2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04"/>
      <c r="O30" s="104" t="s">
        <v>199</v>
      </c>
      <c r="P30" s="192" t="s">
        <v>200</v>
      </c>
      <c r="Q30" s="15">
        <v>2540</v>
      </c>
      <c r="R30" s="15">
        <v>2540</v>
      </c>
      <c r="S30" s="15"/>
      <c r="T30" s="15">
        <v>2540</v>
      </c>
      <c r="U30" s="15"/>
      <c r="V30" s="15"/>
      <c r="W30" s="15"/>
      <c r="X30" s="15"/>
      <c r="Y30" s="15"/>
      <c r="Z30" s="15"/>
    </row>
    <row r="31" ht="17.25" customHeight="1" spans="1:2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4"/>
      <c r="O31" s="104" t="s">
        <v>201</v>
      </c>
      <c r="P31" s="192" t="s">
        <v>202</v>
      </c>
      <c r="Q31" s="15">
        <v>18.547157</v>
      </c>
      <c r="R31" s="15">
        <v>18.547157</v>
      </c>
      <c r="S31" s="15">
        <v>18.547157</v>
      </c>
      <c r="T31" s="15"/>
      <c r="U31" s="15"/>
      <c r="V31" s="15"/>
      <c r="W31" s="15"/>
      <c r="X31" s="15"/>
      <c r="Y31" s="15"/>
      <c r="Z31" s="15"/>
    </row>
    <row r="32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4"/>
      <c r="O32" s="104" t="s">
        <v>203</v>
      </c>
      <c r="P32" s="192" t="s">
        <v>204</v>
      </c>
      <c r="Q32" s="15">
        <v>24.741129</v>
      </c>
      <c r="R32" s="15">
        <v>24.741129</v>
      </c>
      <c r="S32" s="15">
        <v>24.741129</v>
      </c>
      <c r="T32" s="15"/>
      <c r="U32" s="15"/>
      <c r="V32" s="15"/>
      <c r="W32" s="15"/>
      <c r="X32" s="15"/>
      <c r="Y32" s="15"/>
      <c r="Z32" s="15"/>
    </row>
    <row r="33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4"/>
      <c r="O33" s="104" t="s">
        <v>205</v>
      </c>
      <c r="P33" s="192" t="s">
        <v>180</v>
      </c>
      <c r="Q33" s="15">
        <v>3.395</v>
      </c>
      <c r="R33" s="15">
        <v>3.395</v>
      </c>
      <c r="S33" s="15">
        <v>3.395</v>
      </c>
      <c r="T33" s="15"/>
      <c r="U33" s="15"/>
      <c r="V33" s="15"/>
      <c r="W33" s="15"/>
      <c r="X33" s="15"/>
      <c r="Y33" s="15"/>
      <c r="Z33" s="15"/>
    </row>
    <row r="34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4"/>
      <c r="O34" s="104" t="s">
        <v>206</v>
      </c>
      <c r="P34" s="192" t="s">
        <v>207</v>
      </c>
      <c r="Q34" s="15">
        <v>86.3</v>
      </c>
      <c r="R34" s="15">
        <v>86.3</v>
      </c>
      <c r="S34" s="15">
        <v>6.3</v>
      </c>
      <c r="T34" s="15">
        <v>80</v>
      </c>
      <c r="U34" s="15"/>
      <c r="V34" s="15"/>
      <c r="W34" s="15"/>
      <c r="X34" s="15"/>
      <c r="Y34" s="15"/>
      <c r="Z34" s="15"/>
    </row>
    <row r="35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 t="s">
        <v>208</v>
      </c>
      <c r="O35" s="13"/>
      <c r="P35" s="191" t="s">
        <v>195</v>
      </c>
      <c r="Q35" s="15">
        <v>12.6768</v>
      </c>
      <c r="R35" s="15">
        <v>12.6768</v>
      </c>
      <c r="S35" s="15">
        <v>11.52</v>
      </c>
      <c r="T35" s="15">
        <v>1.1568</v>
      </c>
      <c r="U35" s="15"/>
      <c r="V35" s="15"/>
      <c r="W35" s="15"/>
      <c r="X35" s="15"/>
      <c r="Y35" s="15"/>
      <c r="Z35" s="15"/>
    </row>
    <row r="36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4"/>
      <c r="O36" s="104" t="s">
        <v>155</v>
      </c>
      <c r="P36" s="192" t="s">
        <v>209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4"/>
      <c r="O37" s="104" t="s">
        <v>175</v>
      </c>
      <c r="P37" s="192" t="s">
        <v>210</v>
      </c>
      <c r="Q37" s="15">
        <v>12.6768</v>
      </c>
      <c r="R37" s="15">
        <v>12.6768</v>
      </c>
      <c r="S37" s="15">
        <v>11.52</v>
      </c>
      <c r="T37" s="15">
        <v>1.1568</v>
      </c>
      <c r="U37" s="15"/>
      <c r="V37" s="15"/>
      <c r="W37" s="15"/>
      <c r="X37" s="15"/>
      <c r="Y37" s="15"/>
      <c r="Z37" s="15"/>
    </row>
    <row r="38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 t="s">
        <v>211</v>
      </c>
      <c r="O38" s="13"/>
      <c r="P38" s="191" t="s">
        <v>212</v>
      </c>
      <c r="Q38" s="15">
        <v>215</v>
      </c>
      <c r="R38" s="15">
        <v>215</v>
      </c>
      <c r="S38" s="15">
        <v>15</v>
      </c>
      <c r="T38" s="15">
        <v>200</v>
      </c>
      <c r="U38" s="15"/>
      <c r="V38" s="15"/>
      <c r="W38" s="15"/>
      <c r="X38" s="15"/>
      <c r="Y38" s="15"/>
      <c r="Z38" s="15"/>
    </row>
    <row r="39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4"/>
      <c r="O39" s="104" t="s">
        <v>155</v>
      </c>
      <c r="P39" s="192" t="s">
        <v>213</v>
      </c>
      <c r="Q39" s="15">
        <v>215</v>
      </c>
      <c r="R39" s="15">
        <v>215</v>
      </c>
      <c r="S39" s="15">
        <v>15</v>
      </c>
      <c r="T39" s="15">
        <v>200</v>
      </c>
      <c r="U39" s="15"/>
      <c r="V39" s="15"/>
      <c r="W39" s="15"/>
      <c r="X39" s="15"/>
      <c r="Y39" s="15"/>
      <c r="Z39" s="15"/>
    </row>
    <row r="40" ht="20.25" customHeight="1" spans="1:26">
      <c r="A40" s="188" t="s">
        <v>23</v>
      </c>
      <c r="B40" s="189"/>
      <c r="C40" s="190"/>
      <c r="D40" s="15">
        <v>5015.87981</v>
      </c>
      <c r="E40" s="15">
        <v>5015.87981</v>
      </c>
      <c r="F40" s="15">
        <v>1603.72301</v>
      </c>
      <c r="G40" s="15">
        <v>3412.1568</v>
      </c>
      <c r="H40" s="15"/>
      <c r="I40" s="15"/>
      <c r="J40" s="15"/>
      <c r="K40" s="15"/>
      <c r="L40" s="15"/>
      <c r="M40" s="15"/>
      <c r="N40" s="193" t="s">
        <v>23</v>
      </c>
      <c r="O40" s="193"/>
      <c r="P40" s="193"/>
      <c r="Q40" s="15">
        <v>5015.87981</v>
      </c>
      <c r="R40" s="15">
        <v>5015.87981</v>
      </c>
      <c r="S40" s="15">
        <v>1603.72301</v>
      </c>
      <c r="T40" s="15">
        <v>3412.1568</v>
      </c>
      <c r="U40" s="15"/>
      <c r="V40" s="15"/>
      <c r="W40" s="15"/>
      <c r="X40" s="15"/>
      <c r="Y40" s="15"/>
      <c r="Z40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0:C40"/>
    <mergeCell ref="N40:P40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A1" sqref="A1"/>
    </sheetView>
  </sheetViews>
  <sheetFormatPr defaultColWidth="9.12962962962963" defaultRowHeight="14.25" customHeight="1" outlineLevelRow="6" outlineLevelCol="5"/>
  <cols>
    <col min="1" max="2" width="27.3796296296296" customWidth="1"/>
    <col min="3" max="3" width="17.25" customWidth="1"/>
    <col min="4" max="5" width="26.25" customWidth="1"/>
    <col min="6" max="6" width="18.75" customWidth="1"/>
  </cols>
  <sheetData>
    <row r="1" customHeight="1" spans="1:6">
      <c r="A1" s="172"/>
      <c r="B1" s="172"/>
      <c r="C1" s="73"/>
      <c r="F1" s="173" t="s">
        <v>214</v>
      </c>
    </row>
    <row r="2" ht="25.5" customHeight="1" spans="1:6">
      <c r="A2" s="174" t="s">
        <v>215</v>
      </c>
      <c r="B2" s="174"/>
      <c r="C2" s="174"/>
      <c r="D2" s="174"/>
      <c r="E2" s="174"/>
      <c r="F2" s="174"/>
    </row>
    <row r="3" ht="15.75" customHeight="1" spans="1:6">
      <c r="A3" s="4" t="str">
        <f>"单位名称："&amp;"富源县城市综合管理局"</f>
        <v>单位名称：富源县城市综合管理局</v>
      </c>
      <c r="B3" s="172"/>
      <c r="C3" s="73"/>
      <c r="F3" s="274" t="s">
        <v>2</v>
      </c>
    </row>
    <row r="4" ht="19.5" customHeight="1" spans="1:6">
      <c r="A4" s="9" t="s">
        <v>216</v>
      </c>
      <c r="B4" s="10" t="s">
        <v>217</v>
      </c>
      <c r="C4" s="10" t="s">
        <v>218</v>
      </c>
      <c r="D4" s="10"/>
      <c r="E4" s="10"/>
      <c r="F4" s="10" t="s">
        <v>179</v>
      </c>
    </row>
    <row r="5" ht="19.5" customHeight="1" spans="1:6">
      <c r="A5" s="9"/>
      <c r="B5" s="10"/>
      <c r="C5" s="66" t="s">
        <v>31</v>
      </c>
      <c r="D5" s="66" t="s">
        <v>219</v>
      </c>
      <c r="E5" s="66" t="s">
        <v>220</v>
      </c>
      <c r="F5" s="10"/>
    </row>
    <row r="6" ht="18.75" customHeight="1" spans="1:6">
      <c r="A6" s="175">
        <v>1</v>
      </c>
      <c r="B6" s="175">
        <v>2</v>
      </c>
      <c r="C6" s="176">
        <v>3</v>
      </c>
      <c r="D6" s="175">
        <v>4</v>
      </c>
      <c r="E6" s="175">
        <v>5</v>
      </c>
      <c r="F6" s="175">
        <v>6</v>
      </c>
    </row>
    <row r="7" ht="18.75" customHeight="1" spans="1:6">
      <c r="A7" s="15">
        <v>8.395</v>
      </c>
      <c r="B7" s="15"/>
      <c r="C7" s="15">
        <v>3.395</v>
      </c>
      <c r="D7" s="15"/>
      <c r="E7" s="15">
        <v>3.395</v>
      </c>
      <c r="F7" s="15">
        <v>5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64"/>
  <sheetViews>
    <sheetView showZeros="0" topLeftCell="A7" workbookViewId="0">
      <selection activeCell="A1" sqref="A1"/>
    </sheetView>
  </sheetViews>
  <sheetFormatPr defaultColWidth="9.12962962962963" defaultRowHeight="14.25" customHeight="1"/>
  <cols>
    <col min="1" max="1" width="32.8796296296296" customWidth="1"/>
    <col min="2" max="2" width="20.75" customWidth="1"/>
    <col min="3" max="3" width="31.25" customWidth="1"/>
    <col min="4" max="4" width="10.1296296296296" customWidth="1"/>
    <col min="5" max="5" width="17.6296296296296" customWidth="1"/>
    <col min="6" max="6" width="10.25" customWidth="1"/>
    <col min="7" max="7" width="23" customWidth="1"/>
    <col min="8" max="8" width="10.75" customWidth="1"/>
    <col min="9" max="9" width="11" customWidth="1"/>
    <col min="10" max="10" width="15.3796296296296" customWidth="1"/>
    <col min="11" max="11" width="10.75" customWidth="1"/>
    <col min="12" max="13" width="11.1296296296296" customWidth="1"/>
    <col min="15" max="15" width="11.1296296296296" customWidth="1"/>
    <col min="16" max="16" width="11.8796296296296" customWidth="1"/>
    <col min="20" max="20" width="12.1296296296296" customWidth="1"/>
    <col min="21" max="23" width="12.25" customWidth="1"/>
    <col min="24" max="24" width="12.75" customWidth="1"/>
    <col min="25" max="26" width="11.1296296296296" customWidth="1"/>
  </cols>
  <sheetData>
    <row r="1" ht="16.5" customHeight="1" spans="2:26">
      <c r="B1" s="152"/>
      <c r="D1" s="153"/>
      <c r="E1" s="153"/>
      <c r="F1" s="153"/>
      <c r="G1" s="153"/>
      <c r="H1" s="154"/>
      <c r="I1" s="154"/>
      <c r="K1" s="154"/>
      <c r="L1" s="154"/>
      <c r="M1" s="154"/>
      <c r="P1" s="154"/>
      <c r="T1" s="154"/>
      <c r="X1" s="152"/>
      <c r="Z1" s="56" t="s">
        <v>221</v>
      </c>
    </row>
    <row r="2" ht="26.25" customHeight="1" spans="1:26">
      <c r="A2" s="52" t="s">
        <v>222</v>
      </c>
      <c r="B2" s="52"/>
      <c r="C2" s="52"/>
      <c r="D2" s="52"/>
      <c r="E2" s="52"/>
      <c r="F2" s="52"/>
      <c r="G2" s="52"/>
      <c r="H2" s="52"/>
      <c r="I2" s="52"/>
      <c r="J2" s="3"/>
      <c r="K2" s="52"/>
      <c r="L2" s="52"/>
      <c r="M2" s="52"/>
      <c r="N2" s="3"/>
      <c r="O2" s="3"/>
      <c r="P2" s="52"/>
      <c r="Q2" s="3"/>
      <c r="R2" s="3"/>
      <c r="S2" s="3"/>
      <c r="T2" s="52"/>
      <c r="U2" s="52"/>
      <c r="V2" s="52"/>
      <c r="W2" s="52"/>
      <c r="X2" s="52"/>
      <c r="Y2" s="52"/>
      <c r="Z2" s="52"/>
    </row>
    <row r="3" ht="15" customHeight="1" spans="1:26">
      <c r="A3" s="4" t="str">
        <f>"单位名称："&amp;"富源县城市综合管理局"</f>
        <v>单位名称：富源县城市综合管理局</v>
      </c>
      <c r="B3" s="155"/>
      <c r="C3" s="155"/>
      <c r="D3" s="155"/>
      <c r="E3" s="155"/>
      <c r="F3" s="155"/>
      <c r="G3" s="155"/>
      <c r="H3" s="156"/>
      <c r="I3" s="156"/>
      <c r="J3" s="6"/>
      <c r="K3" s="156"/>
      <c r="L3" s="156"/>
      <c r="M3" s="156"/>
      <c r="N3" s="6"/>
      <c r="O3" s="6"/>
      <c r="P3" s="156"/>
      <c r="Q3" s="6"/>
      <c r="R3" s="6"/>
      <c r="S3" s="6"/>
      <c r="T3" s="156"/>
      <c r="X3" s="152"/>
      <c r="Z3" s="275" t="s">
        <v>2</v>
      </c>
    </row>
    <row r="4" ht="18" customHeight="1" spans="1:26">
      <c r="A4" s="157" t="s">
        <v>223</v>
      </c>
      <c r="B4" s="157" t="s">
        <v>224</v>
      </c>
      <c r="C4" s="157" t="s">
        <v>225</v>
      </c>
      <c r="D4" s="157" t="s">
        <v>226</v>
      </c>
      <c r="E4" s="157" t="s">
        <v>227</v>
      </c>
      <c r="F4" s="157" t="s">
        <v>228</v>
      </c>
      <c r="G4" s="157" t="s">
        <v>229</v>
      </c>
      <c r="H4" s="67" t="s">
        <v>230</v>
      </c>
      <c r="I4" s="67" t="s">
        <v>230</v>
      </c>
      <c r="J4" s="10"/>
      <c r="K4" s="67"/>
      <c r="L4" s="67"/>
      <c r="M4" s="67"/>
      <c r="N4" s="10"/>
      <c r="O4" s="10"/>
      <c r="P4" s="67"/>
      <c r="Q4" s="10"/>
      <c r="R4" s="10"/>
      <c r="S4" s="10"/>
      <c r="T4" s="170" t="s">
        <v>35</v>
      </c>
      <c r="U4" s="67" t="s">
        <v>36</v>
      </c>
      <c r="V4" s="67"/>
      <c r="W4" s="67"/>
      <c r="X4" s="67"/>
      <c r="Y4" s="67"/>
      <c r="Z4" s="67"/>
    </row>
    <row r="5" ht="18" customHeight="1" spans="1:26">
      <c r="A5" s="158"/>
      <c r="B5" s="159"/>
      <c r="C5" s="158"/>
      <c r="D5" s="158"/>
      <c r="E5" s="158"/>
      <c r="F5" s="158"/>
      <c r="G5" s="158"/>
      <c r="H5" s="67" t="s">
        <v>231</v>
      </c>
      <c r="I5" s="67" t="s">
        <v>32</v>
      </c>
      <c r="J5" s="10"/>
      <c r="K5" s="67"/>
      <c r="L5" s="67"/>
      <c r="M5" s="67"/>
      <c r="N5" s="10"/>
      <c r="O5" s="10"/>
      <c r="P5" s="67"/>
      <c r="Q5" s="10" t="s">
        <v>232</v>
      </c>
      <c r="R5" s="10"/>
      <c r="S5" s="10"/>
      <c r="T5" s="157" t="s">
        <v>35</v>
      </c>
      <c r="U5" s="67" t="s">
        <v>36</v>
      </c>
      <c r="V5" s="170" t="s">
        <v>37</v>
      </c>
      <c r="W5" s="67" t="s">
        <v>36</v>
      </c>
      <c r="X5" s="170" t="s">
        <v>39</v>
      </c>
      <c r="Y5" s="170" t="s">
        <v>40</v>
      </c>
      <c r="Z5" s="168" t="s">
        <v>41</v>
      </c>
    </row>
    <row r="6" customHeight="1" spans="1:26">
      <c r="A6" s="160"/>
      <c r="B6" s="160"/>
      <c r="C6" s="160"/>
      <c r="D6" s="160"/>
      <c r="E6" s="160"/>
      <c r="F6" s="160"/>
      <c r="G6" s="160"/>
      <c r="H6" s="160"/>
      <c r="I6" s="167" t="s">
        <v>233</v>
      </c>
      <c r="J6" s="168" t="s">
        <v>234</v>
      </c>
      <c r="K6" s="157" t="s">
        <v>235</v>
      </c>
      <c r="L6" s="157" t="s">
        <v>236</v>
      </c>
      <c r="M6" s="157" t="s">
        <v>237</v>
      </c>
      <c r="N6" s="157" t="s">
        <v>238</v>
      </c>
      <c r="O6" s="157" t="s">
        <v>33</v>
      </c>
      <c r="P6" s="157" t="s">
        <v>34</v>
      </c>
      <c r="Q6" s="157" t="s">
        <v>32</v>
      </c>
      <c r="R6" s="157" t="s">
        <v>33</v>
      </c>
      <c r="S6" s="157" t="s">
        <v>34</v>
      </c>
      <c r="T6" s="160"/>
      <c r="U6" s="157" t="s">
        <v>31</v>
      </c>
      <c r="V6" s="157" t="s">
        <v>37</v>
      </c>
      <c r="W6" s="157" t="s">
        <v>239</v>
      </c>
      <c r="X6" s="157" t="s">
        <v>39</v>
      </c>
      <c r="Y6" s="157" t="s">
        <v>40</v>
      </c>
      <c r="Z6" s="157" t="s">
        <v>41</v>
      </c>
    </row>
    <row r="7" ht="37.5" customHeight="1" spans="1:26">
      <c r="A7" s="161"/>
      <c r="B7" s="161"/>
      <c r="C7" s="161"/>
      <c r="D7" s="161"/>
      <c r="E7" s="161"/>
      <c r="F7" s="161"/>
      <c r="G7" s="161"/>
      <c r="H7" s="161"/>
      <c r="I7" s="54" t="s">
        <v>31</v>
      </c>
      <c r="J7" s="54" t="s">
        <v>240</v>
      </c>
      <c r="K7" s="169" t="s">
        <v>234</v>
      </c>
      <c r="L7" s="169" t="s">
        <v>236</v>
      </c>
      <c r="M7" s="169" t="s">
        <v>237</v>
      </c>
      <c r="N7" s="169" t="s">
        <v>238</v>
      </c>
      <c r="O7" s="169" t="s">
        <v>238</v>
      </c>
      <c r="P7" s="169" t="s">
        <v>238</v>
      </c>
      <c r="Q7" s="169" t="s">
        <v>236</v>
      </c>
      <c r="R7" s="169" t="s">
        <v>237</v>
      </c>
      <c r="S7" s="169" t="s">
        <v>238</v>
      </c>
      <c r="T7" s="169" t="s">
        <v>35</v>
      </c>
      <c r="U7" s="169" t="s">
        <v>31</v>
      </c>
      <c r="V7" s="169" t="s">
        <v>37</v>
      </c>
      <c r="W7" s="169" t="s">
        <v>239</v>
      </c>
      <c r="X7" s="169" t="s">
        <v>39</v>
      </c>
      <c r="Y7" s="169" t="s">
        <v>40</v>
      </c>
      <c r="Z7" s="169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72">
        <v>25</v>
      </c>
      <c r="Z8" s="171">
        <v>26</v>
      </c>
    </row>
    <row r="9" ht="21" customHeight="1" spans="1:26">
      <c r="A9" s="13" t="s">
        <v>43</v>
      </c>
      <c r="B9" s="162"/>
      <c r="C9" s="162"/>
      <c r="D9" s="162"/>
      <c r="E9" s="162"/>
      <c r="F9" s="162"/>
      <c r="G9" s="162"/>
      <c r="H9" s="15">
        <v>1603.72301</v>
      </c>
      <c r="I9" s="15">
        <v>1603.72301</v>
      </c>
      <c r="J9" s="15"/>
      <c r="K9" s="15"/>
      <c r="L9" s="15"/>
      <c r="M9" s="15"/>
      <c r="N9" s="15">
        <v>1603.72301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04" t="s">
        <v>43</v>
      </c>
      <c r="B10" s="13"/>
      <c r="C10" s="13"/>
      <c r="D10" s="13"/>
      <c r="E10" s="13"/>
      <c r="F10" s="13"/>
      <c r="G10" s="13"/>
      <c r="H10" s="15">
        <v>1603.72301</v>
      </c>
      <c r="I10" s="15">
        <v>1603.72301</v>
      </c>
      <c r="J10" s="15"/>
      <c r="K10" s="15"/>
      <c r="L10" s="15"/>
      <c r="M10" s="15"/>
      <c r="N10" s="15">
        <v>1603.72301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63" t="s">
        <v>43</v>
      </c>
      <c r="B11" s="13" t="s">
        <v>241</v>
      </c>
      <c r="C11" s="13" t="s">
        <v>242</v>
      </c>
      <c r="D11" s="13" t="s">
        <v>88</v>
      </c>
      <c r="E11" s="13" t="s">
        <v>89</v>
      </c>
      <c r="F11" s="13" t="s">
        <v>243</v>
      </c>
      <c r="G11" s="13" t="s">
        <v>154</v>
      </c>
      <c r="H11" s="15">
        <v>28.116</v>
      </c>
      <c r="I11" s="15">
        <v>28.116</v>
      </c>
      <c r="J11" s="15"/>
      <c r="K11" s="15"/>
      <c r="L11" s="15"/>
      <c r="M11" s="15"/>
      <c r="N11" s="15">
        <v>28.116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63" t="s">
        <v>43</v>
      </c>
      <c r="B12" s="13" t="s">
        <v>244</v>
      </c>
      <c r="C12" s="13" t="s">
        <v>245</v>
      </c>
      <c r="D12" s="13" t="s">
        <v>90</v>
      </c>
      <c r="E12" s="13" t="s">
        <v>91</v>
      </c>
      <c r="F12" s="13" t="s">
        <v>243</v>
      </c>
      <c r="G12" s="13" t="s">
        <v>154</v>
      </c>
      <c r="H12" s="15">
        <v>329.2608</v>
      </c>
      <c r="I12" s="15">
        <v>329.2608</v>
      </c>
      <c r="J12" s="15"/>
      <c r="K12" s="15"/>
      <c r="L12" s="15"/>
      <c r="M12" s="15"/>
      <c r="N12" s="15">
        <v>329.2608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63" t="s">
        <v>43</v>
      </c>
      <c r="B13" s="13" t="s">
        <v>244</v>
      </c>
      <c r="C13" s="13" t="s">
        <v>245</v>
      </c>
      <c r="D13" s="13" t="s">
        <v>94</v>
      </c>
      <c r="E13" s="13" t="s">
        <v>93</v>
      </c>
      <c r="F13" s="13" t="s">
        <v>243</v>
      </c>
      <c r="G13" s="13" t="s">
        <v>154</v>
      </c>
      <c r="H13" s="15">
        <v>45.33504</v>
      </c>
      <c r="I13" s="15">
        <v>45.33504</v>
      </c>
      <c r="J13" s="15"/>
      <c r="K13" s="15"/>
      <c r="L13" s="15"/>
      <c r="M13" s="15"/>
      <c r="N13" s="15">
        <v>45.33504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63" t="s">
        <v>43</v>
      </c>
      <c r="B14" s="13" t="s">
        <v>241</v>
      </c>
      <c r="C14" s="13" t="s">
        <v>242</v>
      </c>
      <c r="D14" s="13" t="s">
        <v>88</v>
      </c>
      <c r="E14" s="13" t="s">
        <v>89</v>
      </c>
      <c r="F14" s="13" t="s">
        <v>243</v>
      </c>
      <c r="G14" s="13" t="s">
        <v>154</v>
      </c>
      <c r="H14" s="15">
        <v>2.8116</v>
      </c>
      <c r="I14" s="15">
        <v>2.8116</v>
      </c>
      <c r="J14" s="15"/>
      <c r="K14" s="15"/>
      <c r="L14" s="15"/>
      <c r="M14" s="15"/>
      <c r="N14" s="15">
        <v>2.8116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63" t="s">
        <v>43</v>
      </c>
      <c r="B15" s="13" t="s">
        <v>244</v>
      </c>
      <c r="C15" s="13" t="s">
        <v>245</v>
      </c>
      <c r="D15" s="13" t="s">
        <v>90</v>
      </c>
      <c r="E15" s="13" t="s">
        <v>91</v>
      </c>
      <c r="F15" s="13" t="s">
        <v>243</v>
      </c>
      <c r="G15" s="13" t="s">
        <v>154</v>
      </c>
      <c r="H15" s="15">
        <v>32.92608</v>
      </c>
      <c r="I15" s="15">
        <v>32.92608</v>
      </c>
      <c r="J15" s="15"/>
      <c r="K15" s="15"/>
      <c r="L15" s="15"/>
      <c r="M15" s="15"/>
      <c r="N15" s="15">
        <v>32.92608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63" t="s">
        <v>43</v>
      </c>
      <c r="B16" s="13" t="s">
        <v>244</v>
      </c>
      <c r="C16" s="13" t="s">
        <v>245</v>
      </c>
      <c r="D16" s="13" t="s">
        <v>94</v>
      </c>
      <c r="E16" s="13" t="s">
        <v>93</v>
      </c>
      <c r="F16" s="13" t="s">
        <v>243</v>
      </c>
      <c r="G16" s="13" t="s">
        <v>154</v>
      </c>
      <c r="H16" s="15">
        <v>4.533504</v>
      </c>
      <c r="I16" s="15">
        <v>4.533504</v>
      </c>
      <c r="J16" s="15"/>
      <c r="K16" s="15"/>
      <c r="L16" s="15"/>
      <c r="M16" s="15"/>
      <c r="N16" s="15">
        <v>4.533504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63" t="s">
        <v>43</v>
      </c>
      <c r="B17" s="13" t="s">
        <v>241</v>
      </c>
      <c r="C17" s="13" t="s">
        <v>242</v>
      </c>
      <c r="D17" s="13" t="s">
        <v>88</v>
      </c>
      <c r="E17" s="13" t="s">
        <v>89</v>
      </c>
      <c r="F17" s="13" t="s">
        <v>246</v>
      </c>
      <c r="G17" s="13" t="s">
        <v>157</v>
      </c>
      <c r="H17" s="15">
        <v>39.0036</v>
      </c>
      <c r="I17" s="15">
        <v>39.0036</v>
      </c>
      <c r="J17" s="15"/>
      <c r="K17" s="15"/>
      <c r="L17" s="15"/>
      <c r="M17" s="15"/>
      <c r="N17" s="15">
        <v>39.0036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63" t="s">
        <v>43</v>
      </c>
      <c r="B18" s="13" t="s">
        <v>244</v>
      </c>
      <c r="C18" s="13" t="s">
        <v>245</v>
      </c>
      <c r="D18" s="13" t="s">
        <v>90</v>
      </c>
      <c r="E18" s="13" t="s">
        <v>91</v>
      </c>
      <c r="F18" s="13" t="s">
        <v>246</v>
      </c>
      <c r="G18" s="13" t="s">
        <v>157</v>
      </c>
      <c r="H18" s="15">
        <v>67.224</v>
      </c>
      <c r="I18" s="15">
        <v>67.224</v>
      </c>
      <c r="J18" s="15"/>
      <c r="K18" s="15"/>
      <c r="L18" s="15"/>
      <c r="M18" s="15"/>
      <c r="N18" s="15">
        <v>67.224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63" t="s">
        <v>43</v>
      </c>
      <c r="B19" s="13" t="s">
        <v>244</v>
      </c>
      <c r="C19" s="13" t="s">
        <v>245</v>
      </c>
      <c r="D19" s="13" t="s">
        <v>94</v>
      </c>
      <c r="E19" s="13" t="s">
        <v>93</v>
      </c>
      <c r="F19" s="13" t="s">
        <v>246</v>
      </c>
      <c r="G19" s="13" t="s">
        <v>157</v>
      </c>
      <c r="H19" s="15">
        <v>8.952</v>
      </c>
      <c r="I19" s="15">
        <v>8.952</v>
      </c>
      <c r="J19" s="15"/>
      <c r="K19" s="15"/>
      <c r="L19" s="15"/>
      <c r="M19" s="15"/>
      <c r="N19" s="15">
        <v>8.952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63" t="s">
        <v>43</v>
      </c>
      <c r="B20" s="13" t="s">
        <v>241</v>
      </c>
      <c r="C20" s="13" t="s">
        <v>242</v>
      </c>
      <c r="D20" s="13" t="s">
        <v>88</v>
      </c>
      <c r="E20" s="13" t="s">
        <v>89</v>
      </c>
      <c r="F20" s="13" t="s">
        <v>246</v>
      </c>
      <c r="G20" s="13" t="s">
        <v>157</v>
      </c>
      <c r="H20" s="15">
        <v>7.92</v>
      </c>
      <c r="I20" s="15">
        <v>7.92</v>
      </c>
      <c r="J20" s="15"/>
      <c r="K20" s="15"/>
      <c r="L20" s="15"/>
      <c r="M20" s="15"/>
      <c r="N20" s="15">
        <v>7.92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63" t="s">
        <v>43</v>
      </c>
      <c r="B21" s="13" t="s">
        <v>241</v>
      </c>
      <c r="C21" s="13" t="s">
        <v>242</v>
      </c>
      <c r="D21" s="13" t="s">
        <v>88</v>
      </c>
      <c r="E21" s="13" t="s">
        <v>89</v>
      </c>
      <c r="F21" s="13" t="s">
        <v>247</v>
      </c>
      <c r="G21" s="13" t="s">
        <v>159</v>
      </c>
      <c r="H21" s="15">
        <v>2.343</v>
      </c>
      <c r="I21" s="15">
        <v>2.343</v>
      </c>
      <c r="J21" s="15"/>
      <c r="K21" s="15"/>
      <c r="L21" s="15"/>
      <c r="M21" s="15"/>
      <c r="N21" s="15">
        <v>2.343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63" t="s">
        <v>43</v>
      </c>
      <c r="B22" s="13" t="s">
        <v>241</v>
      </c>
      <c r="C22" s="13" t="s">
        <v>242</v>
      </c>
      <c r="D22" s="13" t="s">
        <v>88</v>
      </c>
      <c r="E22" s="13" t="s">
        <v>89</v>
      </c>
      <c r="F22" s="13" t="s">
        <v>247</v>
      </c>
      <c r="G22" s="13" t="s">
        <v>159</v>
      </c>
      <c r="H22" s="15">
        <v>0.45</v>
      </c>
      <c r="I22" s="15">
        <v>0.45</v>
      </c>
      <c r="J22" s="15"/>
      <c r="K22" s="15"/>
      <c r="L22" s="15"/>
      <c r="M22" s="15"/>
      <c r="N22" s="15">
        <v>0.45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63" t="s">
        <v>43</v>
      </c>
      <c r="B23" s="13" t="s">
        <v>248</v>
      </c>
      <c r="C23" s="13" t="s">
        <v>249</v>
      </c>
      <c r="D23" s="13" t="s">
        <v>88</v>
      </c>
      <c r="E23" s="13" t="s">
        <v>89</v>
      </c>
      <c r="F23" s="13" t="s">
        <v>246</v>
      </c>
      <c r="G23" s="13" t="s">
        <v>157</v>
      </c>
      <c r="H23" s="15">
        <v>5.3064</v>
      </c>
      <c r="I23" s="15">
        <v>5.3064</v>
      </c>
      <c r="J23" s="15"/>
      <c r="K23" s="15"/>
      <c r="L23" s="15"/>
      <c r="M23" s="15"/>
      <c r="N23" s="15">
        <v>5.3064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63" t="s">
        <v>43</v>
      </c>
      <c r="B24" s="13" t="s">
        <v>244</v>
      </c>
      <c r="C24" s="13" t="s">
        <v>245</v>
      </c>
      <c r="D24" s="13" t="s">
        <v>90</v>
      </c>
      <c r="E24" s="13" t="s">
        <v>91</v>
      </c>
      <c r="F24" s="13" t="s">
        <v>250</v>
      </c>
      <c r="G24" s="13" t="s">
        <v>163</v>
      </c>
      <c r="H24" s="15">
        <v>27.4384</v>
      </c>
      <c r="I24" s="15">
        <v>27.4384</v>
      </c>
      <c r="J24" s="15"/>
      <c r="K24" s="15"/>
      <c r="L24" s="15"/>
      <c r="M24" s="15"/>
      <c r="N24" s="15">
        <v>27.4384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2" spans="1:26">
      <c r="A25" s="163" t="s">
        <v>43</v>
      </c>
      <c r="B25" s="13" t="s">
        <v>244</v>
      </c>
      <c r="C25" s="13" t="s">
        <v>245</v>
      </c>
      <c r="D25" s="13" t="s">
        <v>90</v>
      </c>
      <c r="E25" s="13" t="s">
        <v>91</v>
      </c>
      <c r="F25" s="13" t="s">
        <v>250</v>
      </c>
      <c r="G25" s="13" t="s">
        <v>163</v>
      </c>
      <c r="H25" s="15">
        <v>2.55</v>
      </c>
      <c r="I25" s="15">
        <v>2.55</v>
      </c>
      <c r="J25" s="15"/>
      <c r="K25" s="15"/>
      <c r="L25" s="15"/>
      <c r="M25" s="15"/>
      <c r="N25" s="15">
        <v>2.55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2" spans="1:26">
      <c r="A26" s="163" t="s">
        <v>43</v>
      </c>
      <c r="B26" s="13" t="s">
        <v>244</v>
      </c>
      <c r="C26" s="13" t="s">
        <v>245</v>
      </c>
      <c r="D26" s="13" t="s">
        <v>94</v>
      </c>
      <c r="E26" s="13" t="s">
        <v>93</v>
      </c>
      <c r="F26" s="13" t="s">
        <v>250</v>
      </c>
      <c r="G26" s="13" t="s">
        <v>163</v>
      </c>
      <c r="H26" s="15">
        <v>0.3</v>
      </c>
      <c r="I26" s="15">
        <v>0.3</v>
      </c>
      <c r="J26" s="15"/>
      <c r="K26" s="15"/>
      <c r="L26" s="15"/>
      <c r="M26" s="15"/>
      <c r="N26" s="15">
        <v>0.3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2" spans="1:26">
      <c r="A27" s="163" t="s">
        <v>43</v>
      </c>
      <c r="B27" s="13" t="s">
        <v>244</v>
      </c>
      <c r="C27" s="13" t="s">
        <v>245</v>
      </c>
      <c r="D27" s="13" t="s">
        <v>94</v>
      </c>
      <c r="E27" s="13" t="s">
        <v>93</v>
      </c>
      <c r="F27" s="13" t="s">
        <v>250</v>
      </c>
      <c r="G27" s="13" t="s">
        <v>163</v>
      </c>
      <c r="H27" s="15">
        <v>3.77792</v>
      </c>
      <c r="I27" s="15">
        <v>3.77792</v>
      </c>
      <c r="J27" s="15"/>
      <c r="K27" s="15"/>
      <c r="L27" s="15"/>
      <c r="M27" s="15"/>
      <c r="N27" s="15">
        <v>3.77792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2" spans="1:26">
      <c r="A28" s="163" t="s">
        <v>43</v>
      </c>
      <c r="B28" s="13" t="s">
        <v>244</v>
      </c>
      <c r="C28" s="13" t="s">
        <v>245</v>
      </c>
      <c r="D28" s="13" t="s">
        <v>90</v>
      </c>
      <c r="E28" s="13" t="s">
        <v>91</v>
      </c>
      <c r="F28" s="13" t="s">
        <v>250</v>
      </c>
      <c r="G28" s="13" t="s">
        <v>163</v>
      </c>
      <c r="H28" s="15">
        <v>216.0336</v>
      </c>
      <c r="I28" s="15">
        <v>216.0336</v>
      </c>
      <c r="J28" s="15"/>
      <c r="K28" s="15"/>
      <c r="L28" s="15"/>
      <c r="M28" s="15"/>
      <c r="N28" s="15">
        <v>216.0336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2" spans="1:26">
      <c r="A29" s="163" t="s">
        <v>43</v>
      </c>
      <c r="B29" s="13" t="s">
        <v>244</v>
      </c>
      <c r="C29" s="13" t="s">
        <v>245</v>
      </c>
      <c r="D29" s="13" t="s">
        <v>94</v>
      </c>
      <c r="E29" s="13" t="s">
        <v>93</v>
      </c>
      <c r="F29" s="13" t="s">
        <v>250</v>
      </c>
      <c r="G29" s="13" t="s">
        <v>163</v>
      </c>
      <c r="H29" s="15">
        <v>28.9128</v>
      </c>
      <c r="I29" s="15">
        <v>28.9128</v>
      </c>
      <c r="J29" s="15"/>
      <c r="K29" s="15"/>
      <c r="L29" s="15"/>
      <c r="M29" s="15"/>
      <c r="N29" s="15">
        <v>28.9128</v>
      </c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2" spans="1:26">
      <c r="A30" s="163" t="s">
        <v>43</v>
      </c>
      <c r="B30" s="13" t="s">
        <v>244</v>
      </c>
      <c r="C30" s="13" t="s">
        <v>245</v>
      </c>
      <c r="D30" s="13" t="s">
        <v>90</v>
      </c>
      <c r="E30" s="13" t="s">
        <v>91</v>
      </c>
      <c r="F30" s="13" t="s">
        <v>250</v>
      </c>
      <c r="G30" s="13" t="s">
        <v>163</v>
      </c>
      <c r="H30" s="15">
        <v>131.262</v>
      </c>
      <c r="I30" s="15">
        <v>131.262</v>
      </c>
      <c r="J30" s="15"/>
      <c r="K30" s="15"/>
      <c r="L30" s="15"/>
      <c r="M30" s="15"/>
      <c r="N30" s="15">
        <v>131.262</v>
      </c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2" spans="1:26">
      <c r="A31" s="163" t="s">
        <v>43</v>
      </c>
      <c r="B31" s="13" t="s">
        <v>244</v>
      </c>
      <c r="C31" s="13" t="s">
        <v>245</v>
      </c>
      <c r="D31" s="13" t="s">
        <v>94</v>
      </c>
      <c r="E31" s="13" t="s">
        <v>93</v>
      </c>
      <c r="F31" s="13" t="s">
        <v>250</v>
      </c>
      <c r="G31" s="13" t="s">
        <v>163</v>
      </c>
      <c r="H31" s="15">
        <v>17.382</v>
      </c>
      <c r="I31" s="15">
        <v>17.382</v>
      </c>
      <c r="J31" s="15"/>
      <c r="K31" s="15"/>
      <c r="L31" s="15"/>
      <c r="M31" s="15"/>
      <c r="N31" s="15">
        <v>17.382</v>
      </c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2" spans="1:26">
      <c r="A32" s="163" t="s">
        <v>43</v>
      </c>
      <c r="B32" s="13" t="s">
        <v>251</v>
      </c>
      <c r="C32" s="13" t="s">
        <v>252</v>
      </c>
      <c r="D32" s="13" t="s">
        <v>90</v>
      </c>
      <c r="E32" s="13" t="s">
        <v>91</v>
      </c>
      <c r="F32" s="13" t="s">
        <v>250</v>
      </c>
      <c r="G32" s="13" t="s">
        <v>163</v>
      </c>
      <c r="H32" s="15">
        <v>60.48</v>
      </c>
      <c r="I32" s="15">
        <v>60.48</v>
      </c>
      <c r="J32" s="15"/>
      <c r="K32" s="15"/>
      <c r="L32" s="15"/>
      <c r="M32" s="15"/>
      <c r="N32" s="15">
        <v>60.48</v>
      </c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2" spans="1:26">
      <c r="A33" s="163" t="s">
        <v>43</v>
      </c>
      <c r="B33" s="13" t="s">
        <v>251</v>
      </c>
      <c r="C33" s="13" t="s">
        <v>252</v>
      </c>
      <c r="D33" s="13" t="s">
        <v>94</v>
      </c>
      <c r="E33" s="13" t="s">
        <v>93</v>
      </c>
      <c r="F33" s="13" t="s">
        <v>250</v>
      </c>
      <c r="G33" s="13" t="s">
        <v>163</v>
      </c>
      <c r="H33" s="15">
        <v>7.2</v>
      </c>
      <c r="I33" s="15">
        <v>7.2</v>
      </c>
      <c r="J33" s="15"/>
      <c r="K33" s="15"/>
      <c r="L33" s="15"/>
      <c r="M33" s="15"/>
      <c r="N33" s="15">
        <v>7.2</v>
      </c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2" spans="1:26">
      <c r="A34" s="163" t="s">
        <v>43</v>
      </c>
      <c r="B34" s="13" t="s">
        <v>253</v>
      </c>
      <c r="C34" s="13" t="s">
        <v>254</v>
      </c>
      <c r="D34" s="13" t="s">
        <v>64</v>
      </c>
      <c r="E34" s="13" t="s">
        <v>65</v>
      </c>
      <c r="F34" s="13" t="s">
        <v>255</v>
      </c>
      <c r="G34" s="13" t="s">
        <v>166</v>
      </c>
      <c r="H34" s="15">
        <v>168.722746</v>
      </c>
      <c r="I34" s="15">
        <v>168.722746</v>
      </c>
      <c r="J34" s="15"/>
      <c r="K34" s="15"/>
      <c r="L34" s="15"/>
      <c r="M34" s="15"/>
      <c r="N34" s="15">
        <v>168.722746</v>
      </c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2" spans="1:26">
      <c r="A35" s="163" t="s">
        <v>43</v>
      </c>
      <c r="B35" s="13" t="s">
        <v>256</v>
      </c>
      <c r="C35" s="13" t="s">
        <v>257</v>
      </c>
      <c r="D35" s="13" t="s">
        <v>66</v>
      </c>
      <c r="E35" s="13" t="s">
        <v>67</v>
      </c>
      <c r="F35" s="13" t="s">
        <v>258</v>
      </c>
      <c r="G35" s="13" t="s">
        <v>169</v>
      </c>
      <c r="H35" s="15">
        <v>30</v>
      </c>
      <c r="I35" s="15">
        <v>30</v>
      </c>
      <c r="J35" s="15"/>
      <c r="K35" s="15"/>
      <c r="L35" s="15"/>
      <c r="M35" s="15"/>
      <c r="N35" s="15">
        <v>30</v>
      </c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2" spans="1:26">
      <c r="A36" s="163" t="s">
        <v>43</v>
      </c>
      <c r="B36" s="13" t="s">
        <v>259</v>
      </c>
      <c r="C36" s="13" t="s">
        <v>260</v>
      </c>
      <c r="D36" s="13" t="s">
        <v>76</v>
      </c>
      <c r="E36" s="13" t="s">
        <v>77</v>
      </c>
      <c r="F36" s="13" t="s">
        <v>261</v>
      </c>
      <c r="G36" s="13" t="s">
        <v>171</v>
      </c>
      <c r="H36" s="15">
        <v>4.564133</v>
      </c>
      <c r="I36" s="15">
        <v>4.564133</v>
      </c>
      <c r="J36" s="15"/>
      <c r="K36" s="15"/>
      <c r="L36" s="15"/>
      <c r="M36" s="15"/>
      <c r="N36" s="15">
        <v>4.564133</v>
      </c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outlineLevel="2" spans="1:26">
      <c r="A37" s="163" t="s">
        <v>43</v>
      </c>
      <c r="B37" s="13" t="s">
        <v>259</v>
      </c>
      <c r="C37" s="13" t="s">
        <v>260</v>
      </c>
      <c r="D37" s="13" t="s">
        <v>78</v>
      </c>
      <c r="E37" s="13" t="s">
        <v>79</v>
      </c>
      <c r="F37" s="13" t="s">
        <v>261</v>
      </c>
      <c r="G37" s="13" t="s">
        <v>171</v>
      </c>
      <c r="H37" s="15">
        <v>57.416632</v>
      </c>
      <c r="I37" s="15">
        <v>57.416632</v>
      </c>
      <c r="J37" s="15"/>
      <c r="K37" s="15"/>
      <c r="L37" s="15"/>
      <c r="M37" s="15"/>
      <c r="N37" s="15">
        <v>57.416632</v>
      </c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2" spans="1:26">
      <c r="A38" s="163" t="s">
        <v>43</v>
      </c>
      <c r="B38" s="13" t="s">
        <v>262</v>
      </c>
      <c r="C38" s="13" t="s">
        <v>174</v>
      </c>
      <c r="D38" s="13" t="s">
        <v>80</v>
      </c>
      <c r="E38" s="13" t="s">
        <v>81</v>
      </c>
      <c r="F38" s="13" t="s">
        <v>263</v>
      </c>
      <c r="G38" s="13" t="s">
        <v>174</v>
      </c>
      <c r="H38" s="15">
        <v>30.562013</v>
      </c>
      <c r="I38" s="15">
        <v>30.562013</v>
      </c>
      <c r="J38" s="15"/>
      <c r="K38" s="15"/>
      <c r="L38" s="15"/>
      <c r="M38" s="15"/>
      <c r="N38" s="15">
        <v>30.562013</v>
      </c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2" spans="1:26">
      <c r="A39" s="163" t="s">
        <v>43</v>
      </c>
      <c r="B39" s="13" t="s">
        <v>264</v>
      </c>
      <c r="C39" s="13" t="s">
        <v>265</v>
      </c>
      <c r="D39" s="13" t="s">
        <v>80</v>
      </c>
      <c r="E39" s="13" t="s">
        <v>81</v>
      </c>
      <c r="F39" s="13" t="s">
        <v>263</v>
      </c>
      <c r="G39" s="13" t="s">
        <v>174</v>
      </c>
      <c r="H39" s="15">
        <v>3.243366</v>
      </c>
      <c r="I39" s="15">
        <v>3.243366</v>
      </c>
      <c r="J39" s="15"/>
      <c r="K39" s="15"/>
      <c r="L39" s="15"/>
      <c r="M39" s="15"/>
      <c r="N39" s="15">
        <v>3.243366</v>
      </c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2" spans="1:26">
      <c r="A40" s="163" t="s">
        <v>43</v>
      </c>
      <c r="B40" s="13" t="s">
        <v>266</v>
      </c>
      <c r="C40" s="13" t="s">
        <v>267</v>
      </c>
      <c r="D40" s="13" t="s">
        <v>82</v>
      </c>
      <c r="E40" s="13" t="s">
        <v>83</v>
      </c>
      <c r="F40" s="13" t="s">
        <v>268</v>
      </c>
      <c r="G40" s="13" t="s">
        <v>177</v>
      </c>
      <c r="H40" s="15">
        <v>3.645927</v>
      </c>
      <c r="I40" s="15">
        <v>3.645927</v>
      </c>
      <c r="J40" s="15"/>
      <c r="K40" s="15"/>
      <c r="L40" s="15"/>
      <c r="M40" s="15"/>
      <c r="N40" s="15">
        <v>3.645927</v>
      </c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2" spans="1:26">
      <c r="A41" s="163" t="s">
        <v>43</v>
      </c>
      <c r="B41" s="13" t="s">
        <v>269</v>
      </c>
      <c r="C41" s="13" t="s">
        <v>270</v>
      </c>
      <c r="D41" s="13" t="s">
        <v>82</v>
      </c>
      <c r="E41" s="13" t="s">
        <v>83</v>
      </c>
      <c r="F41" s="13" t="s">
        <v>268</v>
      </c>
      <c r="G41" s="13" t="s">
        <v>177</v>
      </c>
      <c r="H41" s="15">
        <v>3.395779</v>
      </c>
      <c r="I41" s="15">
        <v>3.395779</v>
      </c>
      <c r="J41" s="15"/>
      <c r="K41" s="15"/>
      <c r="L41" s="15"/>
      <c r="M41" s="15"/>
      <c r="N41" s="15">
        <v>3.395779</v>
      </c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2" spans="1:26">
      <c r="A42" s="163" t="s">
        <v>43</v>
      </c>
      <c r="B42" s="13" t="s">
        <v>271</v>
      </c>
      <c r="C42" s="13" t="s">
        <v>100</v>
      </c>
      <c r="D42" s="13" t="s">
        <v>99</v>
      </c>
      <c r="E42" s="13" t="s">
        <v>100</v>
      </c>
      <c r="F42" s="13" t="s">
        <v>272</v>
      </c>
      <c r="G42" s="13" t="s">
        <v>100</v>
      </c>
      <c r="H42" s="15">
        <v>121.770384</v>
      </c>
      <c r="I42" s="15">
        <v>121.770384</v>
      </c>
      <c r="J42" s="15"/>
      <c r="K42" s="15"/>
      <c r="L42" s="15"/>
      <c r="M42" s="15"/>
      <c r="N42" s="15">
        <v>121.770384</v>
      </c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2" spans="1:26">
      <c r="A43" s="163" t="s">
        <v>43</v>
      </c>
      <c r="B43" s="13" t="s">
        <v>273</v>
      </c>
      <c r="C43" s="13" t="s">
        <v>274</v>
      </c>
      <c r="D43" s="13" t="s">
        <v>88</v>
      </c>
      <c r="E43" s="13" t="s">
        <v>89</v>
      </c>
      <c r="F43" s="13" t="s">
        <v>275</v>
      </c>
      <c r="G43" s="13" t="s">
        <v>184</v>
      </c>
      <c r="H43" s="15">
        <v>3.15</v>
      </c>
      <c r="I43" s="15">
        <v>3.15</v>
      </c>
      <c r="J43" s="15"/>
      <c r="K43" s="15"/>
      <c r="L43" s="15"/>
      <c r="M43" s="15"/>
      <c r="N43" s="15">
        <v>3.15</v>
      </c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outlineLevel="2" spans="1:26">
      <c r="A44" s="163" t="s">
        <v>43</v>
      </c>
      <c r="B44" s="13" t="s">
        <v>273</v>
      </c>
      <c r="C44" s="13" t="s">
        <v>274</v>
      </c>
      <c r="D44" s="13" t="s">
        <v>90</v>
      </c>
      <c r="E44" s="13" t="s">
        <v>91</v>
      </c>
      <c r="F44" s="13" t="s">
        <v>276</v>
      </c>
      <c r="G44" s="13" t="s">
        <v>189</v>
      </c>
      <c r="H44" s="15">
        <v>1.5</v>
      </c>
      <c r="I44" s="15">
        <v>1.5</v>
      </c>
      <c r="J44" s="15"/>
      <c r="K44" s="15"/>
      <c r="L44" s="15"/>
      <c r="M44" s="15"/>
      <c r="N44" s="15">
        <v>1.5</v>
      </c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3.25" customHeight="1" outlineLevel="2" spans="1:26">
      <c r="A45" s="163" t="s">
        <v>43</v>
      </c>
      <c r="B45" s="13" t="s">
        <v>273</v>
      </c>
      <c r="C45" s="13" t="s">
        <v>274</v>
      </c>
      <c r="D45" s="13" t="s">
        <v>90</v>
      </c>
      <c r="E45" s="13" t="s">
        <v>91</v>
      </c>
      <c r="F45" s="13" t="s">
        <v>277</v>
      </c>
      <c r="G45" s="13" t="s">
        <v>170</v>
      </c>
      <c r="H45" s="15">
        <v>4</v>
      </c>
      <c r="I45" s="15">
        <v>4</v>
      </c>
      <c r="J45" s="15"/>
      <c r="K45" s="15"/>
      <c r="L45" s="15"/>
      <c r="M45" s="15"/>
      <c r="N45" s="15">
        <v>4</v>
      </c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3.25" customHeight="1" outlineLevel="2" spans="1:26">
      <c r="A46" s="163" t="s">
        <v>43</v>
      </c>
      <c r="B46" s="13" t="s">
        <v>273</v>
      </c>
      <c r="C46" s="13" t="s">
        <v>274</v>
      </c>
      <c r="D46" s="13" t="s">
        <v>90</v>
      </c>
      <c r="E46" s="13" t="s">
        <v>91</v>
      </c>
      <c r="F46" s="13" t="s">
        <v>278</v>
      </c>
      <c r="G46" s="13" t="s">
        <v>167</v>
      </c>
      <c r="H46" s="15">
        <v>1.5</v>
      </c>
      <c r="I46" s="15">
        <v>1.5</v>
      </c>
      <c r="J46" s="15"/>
      <c r="K46" s="15"/>
      <c r="L46" s="15"/>
      <c r="M46" s="15"/>
      <c r="N46" s="15">
        <v>1.5</v>
      </c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3.25" customHeight="1" outlineLevel="2" spans="1:26">
      <c r="A47" s="163" t="s">
        <v>43</v>
      </c>
      <c r="B47" s="13" t="s">
        <v>279</v>
      </c>
      <c r="C47" s="13" t="s">
        <v>280</v>
      </c>
      <c r="D47" s="13" t="s">
        <v>90</v>
      </c>
      <c r="E47" s="13" t="s">
        <v>91</v>
      </c>
      <c r="F47" s="13" t="s">
        <v>281</v>
      </c>
      <c r="G47" s="13" t="s">
        <v>179</v>
      </c>
      <c r="H47" s="15">
        <v>5</v>
      </c>
      <c r="I47" s="15">
        <v>5</v>
      </c>
      <c r="J47" s="15"/>
      <c r="K47" s="15"/>
      <c r="L47" s="15"/>
      <c r="M47" s="15"/>
      <c r="N47" s="15">
        <v>5</v>
      </c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3.25" customHeight="1" outlineLevel="2" spans="1:26">
      <c r="A48" s="163" t="s">
        <v>43</v>
      </c>
      <c r="B48" s="13" t="s">
        <v>273</v>
      </c>
      <c r="C48" s="13" t="s">
        <v>274</v>
      </c>
      <c r="D48" s="13" t="s">
        <v>90</v>
      </c>
      <c r="E48" s="13" t="s">
        <v>91</v>
      </c>
      <c r="F48" s="13" t="s">
        <v>282</v>
      </c>
      <c r="G48" s="13" t="s">
        <v>187</v>
      </c>
      <c r="H48" s="15">
        <v>4</v>
      </c>
      <c r="I48" s="15">
        <v>4</v>
      </c>
      <c r="J48" s="15"/>
      <c r="K48" s="15"/>
      <c r="L48" s="15"/>
      <c r="M48" s="15"/>
      <c r="N48" s="15">
        <v>4</v>
      </c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3.25" customHeight="1" outlineLevel="2" spans="1:26">
      <c r="A49" s="163" t="s">
        <v>43</v>
      </c>
      <c r="B49" s="13" t="s">
        <v>273</v>
      </c>
      <c r="C49" s="13" t="s">
        <v>274</v>
      </c>
      <c r="D49" s="13" t="s">
        <v>90</v>
      </c>
      <c r="E49" s="13" t="s">
        <v>91</v>
      </c>
      <c r="F49" s="13" t="s">
        <v>283</v>
      </c>
      <c r="G49" s="13" t="s">
        <v>193</v>
      </c>
      <c r="H49" s="15">
        <v>5</v>
      </c>
      <c r="I49" s="15">
        <v>5</v>
      </c>
      <c r="J49" s="15"/>
      <c r="K49" s="15"/>
      <c r="L49" s="15"/>
      <c r="M49" s="15"/>
      <c r="N49" s="15">
        <v>5</v>
      </c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3.25" customHeight="1" outlineLevel="2" spans="1:26">
      <c r="A50" s="163" t="s">
        <v>43</v>
      </c>
      <c r="B50" s="13" t="s">
        <v>273</v>
      </c>
      <c r="C50" s="13" t="s">
        <v>274</v>
      </c>
      <c r="D50" s="13" t="s">
        <v>90</v>
      </c>
      <c r="E50" s="13" t="s">
        <v>91</v>
      </c>
      <c r="F50" s="13" t="s">
        <v>275</v>
      </c>
      <c r="G50" s="13" t="s">
        <v>184</v>
      </c>
      <c r="H50" s="15">
        <v>1.8</v>
      </c>
      <c r="I50" s="15">
        <v>1.8</v>
      </c>
      <c r="J50" s="15"/>
      <c r="K50" s="15"/>
      <c r="L50" s="15"/>
      <c r="M50" s="15"/>
      <c r="N50" s="15">
        <v>1.8</v>
      </c>
      <c r="O50" s="13"/>
      <c r="P50" s="13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3.25" customHeight="1" outlineLevel="2" spans="1:26">
      <c r="A51" s="163" t="s">
        <v>43</v>
      </c>
      <c r="B51" s="13" t="s">
        <v>273</v>
      </c>
      <c r="C51" s="13" t="s">
        <v>274</v>
      </c>
      <c r="D51" s="13" t="s">
        <v>90</v>
      </c>
      <c r="E51" s="13" t="s">
        <v>91</v>
      </c>
      <c r="F51" s="13" t="s">
        <v>284</v>
      </c>
      <c r="G51" s="13" t="s">
        <v>213</v>
      </c>
      <c r="H51" s="15">
        <v>15</v>
      </c>
      <c r="I51" s="15">
        <v>15</v>
      </c>
      <c r="J51" s="15"/>
      <c r="K51" s="15"/>
      <c r="L51" s="15"/>
      <c r="M51" s="15"/>
      <c r="N51" s="15">
        <v>15</v>
      </c>
      <c r="O51" s="13"/>
      <c r="P51" s="13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3.25" customHeight="1" outlineLevel="2" spans="1:26">
      <c r="A52" s="163" t="s">
        <v>43</v>
      </c>
      <c r="B52" s="13" t="s">
        <v>273</v>
      </c>
      <c r="C52" s="13" t="s">
        <v>274</v>
      </c>
      <c r="D52" s="13" t="s">
        <v>94</v>
      </c>
      <c r="E52" s="13" t="s">
        <v>93</v>
      </c>
      <c r="F52" s="13" t="s">
        <v>275</v>
      </c>
      <c r="G52" s="13" t="s">
        <v>184</v>
      </c>
      <c r="H52" s="15">
        <v>4.95</v>
      </c>
      <c r="I52" s="15">
        <v>4.95</v>
      </c>
      <c r="J52" s="15"/>
      <c r="K52" s="15"/>
      <c r="L52" s="15"/>
      <c r="M52" s="15"/>
      <c r="N52" s="15">
        <v>4.95</v>
      </c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3.25" customHeight="1" outlineLevel="2" spans="1:26">
      <c r="A53" s="163" t="s">
        <v>43</v>
      </c>
      <c r="B53" s="13" t="s">
        <v>273</v>
      </c>
      <c r="C53" s="13" t="s">
        <v>274</v>
      </c>
      <c r="D53" s="13" t="s">
        <v>62</v>
      </c>
      <c r="E53" s="13" t="s">
        <v>63</v>
      </c>
      <c r="F53" s="13" t="s">
        <v>275</v>
      </c>
      <c r="G53" s="13" t="s">
        <v>184</v>
      </c>
      <c r="H53" s="15">
        <v>0.48</v>
      </c>
      <c r="I53" s="15">
        <v>0.48</v>
      </c>
      <c r="J53" s="15"/>
      <c r="K53" s="15"/>
      <c r="L53" s="15"/>
      <c r="M53" s="15"/>
      <c r="N53" s="15">
        <v>0.48</v>
      </c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3.25" customHeight="1" outlineLevel="2" spans="1:26">
      <c r="A54" s="163" t="s">
        <v>43</v>
      </c>
      <c r="B54" s="13" t="s">
        <v>285</v>
      </c>
      <c r="C54" s="13" t="s">
        <v>202</v>
      </c>
      <c r="D54" s="13" t="s">
        <v>88</v>
      </c>
      <c r="E54" s="13" t="s">
        <v>89</v>
      </c>
      <c r="F54" s="13" t="s">
        <v>286</v>
      </c>
      <c r="G54" s="13" t="s">
        <v>202</v>
      </c>
      <c r="H54" s="15">
        <v>1.659912</v>
      </c>
      <c r="I54" s="15">
        <v>1.659912</v>
      </c>
      <c r="J54" s="15"/>
      <c r="K54" s="15"/>
      <c r="L54" s="15"/>
      <c r="M54" s="15"/>
      <c r="N54" s="15">
        <v>1.659912</v>
      </c>
      <c r="O54" s="13"/>
      <c r="P54" s="13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3.25" customHeight="1" outlineLevel="2" spans="1:26">
      <c r="A55" s="163" t="s">
        <v>43</v>
      </c>
      <c r="B55" s="13" t="s">
        <v>285</v>
      </c>
      <c r="C55" s="13" t="s">
        <v>202</v>
      </c>
      <c r="D55" s="13" t="s">
        <v>90</v>
      </c>
      <c r="E55" s="13" t="s">
        <v>91</v>
      </c>
      <c r="F55" s="13" t="s">
        <v>286</v>
      </c>
      <c r="G55" s="13" t="s">
        <v>202</v>
      </c>
      <c r="H55" s="15">
        <v>14.875608</v>
      </c>
      <c r="I55" s="15">
        <v>14.875608</v>
      </c>
      <c r="J55" s="15"/>
      <c r="K55" s="15"/>
      <c r="L55" s="15"/>
      <c r="M55" s="15"/>
      <c r="N55" s="15">
        <v>14.875608</v>
      </c>
      <c r="O55" s="13"/>
      <c r="P55" s="13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3.25" customHeight="1" outlineLevel="2" spans="1:26">
      <c r="A56" s="163" t="s">
        <v>43</v>
      </c>
      <c r="B56" s="13" t="s">
        <v>285</v>
      </c>
      <c r="C56" s="13" t="s">
        <v>202</v>
      </c>
      <c r="D56" s="13" t="s">
        <v>94</v>
      </c>
      <c r="E56" s="13" t="s">
        <v>93</v>
      </c>
      <c r="F56" s="13" t="s">
        <v>286</v>
      </c>
      <c r="G56" s="13" t="s">
        <v>202</v>
      </c>
      <c r="H56" s="15">
        <v>2.011637</v>
      </c>
      <c r="I56" s="15">
        <v>2.011637</v>
      </c>
      <c r="J56" s="15"/>
      <c r="K56" s="15"/>
      <c r="L56" s="15"/>
      <c r="M56" s="15"/>
      <c r="N56" s="15">
        <v>2.011637</v>
      </c>
      <c r="O56" s="13"/>
      <c r="P56" s="1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3.25" customHeight="1" outlineLevel="2" spans="1:26">
      <c r="A57" s="163" t="s">
        <v>43</v>
      </c>
      <c r="B57" s="13" t="s">
        <v>273</v>
      </c>
      <c r="C57" s="13" t="s">
        <v>274</v>
      </c>
      <c r="D57" s="13" t="s">
        <v>62</v>
      </c>
      <c r="E57" s="13" t="s">
        <v>63</v>
      </c>
      <c r="F57" s="13" t="s">
        <v>287</v>
      </c>
      <c r="G57" s="13" t="s">
        <v>204</v>
      </c>
      <c r="H57" s="15">
        <v>1.756083</v>
      </c>
      <c r="I57" s="15">
        <v>1.756083</v>
      </c>
      <c r="J57" s="15"/>
      <c r="K57" s="15"/>
      <c r="L57" s="15"/>
      <c r="M57" s="15"/>
      <c r="N57" s="15">
        <v>1.756083</v>
      </c>
      <c r="O57" s="13"/>
      <c r="P57" s="13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3.25" customHeight="1" outlineLevel="2" spans="1:26">
      <c r="A58" s="163" t="s">
        <v>43</v>
      </c>
      <c r="B58" s="13" t="s">
        <v>273</v>
      </c>
      <c r="C58" s="13" t="s">
        <v>274</v>
      </c>
      <c r="D58" s="13" t="s">
        <v>88</v>
      </c>
      <c r="E58" s="13" t="s">
        <v>89</v>
      </c>
      <c r="F58" s="13" t="s">
        <v>287</v>
      </c>
      <c r="G58" s="13" t="s">
        <v>204</v>
      </c>
      <c r="H58" s="15">
        <v>1.87599</v>
      </c>
      <c r="I58" s="15">
        <v>1.87599</v>
      </c>
      <c r="J58" s="15"/>
      <c r="K58" s="15"/>
      <c r="L58" s="15"/>
      <c r="M58" s="15"/>
      <c r="N58" s="15">
        <v>1.87599</v>
      </c>
      <c r="O58" s="13"/>
      <c r="P58" s="13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3.25" customHeight="1" outlineLevel="2" spans="1:26">
      <c r="A59" s="163" t="s">
        <v>43</v>
      </c>
      <c r="B59" s="13" t="s">
        <v>273</v>
      </c>
      <c r="C59" s="13" t="s">
        <v>274</v>
      </c>
      <c r="D59" s="13" t="s">
        <v>90</v>
      </c>
      <c r="E59" s="13" t="s">
        <v>91</v>
      </c>
      <c r="F59" s="13" t="s">
        <v>287</v>
      </c>
      <c r="G59" s="13" t="s">
        <v>204</v>
      </c>
      <c r="H59" s="15">
        <v>18.59451</v>
      </c>
      <c r="I59" s="15">
        <v>18.59451</v>
      </c>
      <c r="J59" s="15"/>
      <c r="K59" s="15"/>
      <c r="L59" s="15"/>
      <c r="M59" s="15"/>
      <c r="N59" s="15">
        <v>18.59451</v>
      </c>
      <c r="O59" s="13"/>
      <c r="P59" s="13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3.25" customHeight="1" outlineLevel="2" spans="1:26">
      <c r="A60" s="163" t="s">
        <v>43</v>
      </c>
      <c r="B60" s="13" t="s">
        <v>273</v>
      </c>
      <c r="C60" s="13" t="s">
        <v>274</v>
      </c>
      <c r="D60" s="13" t="s">
        <v>94</v>
      </c>
      <c r="E60" s="13" t="s">
        <v>93</v>
      </c>
      <c r="F60" s="13" t="s">
        <v>287</v>
      </c>
      <c r="G60" s="13" t="s">
        <v>204</v>
      </c>
      <c r="H60" s="15">
        <v>2.514546</v>
      </c>
      <c r="I60" s="15">
        <v>2.514546</v>
      </c>
      <c r="J60" s="15"/>
      <c r="K60" s="15"/>
      <c r="L60" s="15"/>
      <c r="M60" s="15"/>
      <c r="N60" s="15">
        <v>2.514546</v>
      </c>
      <c r="O60" s="13"/>
      <c r="P60" s="13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3.25" customHeight="1" outlineLevel="2" spans="1:26">
      <c r="A61" s="163" t="s">
        <v>43</v>
      </c>
      <c r="B61" s="13" t="s">
        <v>288</v>
      </c>
      <c r="C61" s="13" t="s">
        <v>289</v>
      </c>
      <c r="D61" s="13" t="s">
        <v>90</v>
      </c>
      <c r="E61" s="13" t="s">
        <v>91</v>
      </c>
      <c r="F61" s="13" t="s">
        <v>290</v>
      </c>
      <c r="G61" s="13" t="s">
        <v>180</v>
      </c>
      <c r="H61" s="15">
        <v>3.395</v>
      </c>
      <c r="I61" s="15">
        <v>3.395</v>
      </c>
      <c r="J61" s="15"/>
      <c r="K61" s="15"/>
      <c r="L61" s="15"/>
      <c r="M61" s="15"/>
      <c r="N61" s="15">
        <v>3.395</v>
      </c>
      <c r="O61" s="13"/>
      <c r="P61" s="13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3.25" customHeight="1" outlineLevel="2" spans="1:26">
      <c r="A62" s="163" t="s">
        <v>43</v>
      </c>
      <c r="B62" s="13" t="s">
        <v>291</v>
      </c>
      <c r="C62" s="13" t="s">
        <v>292</v>
      </c>
      <c r="D62" s="13" t="s">
        <v>88</v>
      </c>
      <c r="E62" s="13" t="s">
        <v>89</v>
      </c>
      <c r="F62" s="13" t="s">
        <v>293</v>
      </c>
      <c r="G62" s="13" t="s">
        <v>207</v>
      </c>
      <c r="H62" s="15">
        <v>6.3</v>
      </c>
      <c r="I62" s="15">
        <v>6.3</v>
      </c>
      <c r="J62" s="15"/>
      <c r="K62" s="15"/>
      <c r="L62" s="15"/>
      <c r="M62" s="15"/>
      <c r="N62" s="15">
        <v>6.3</v>
      </c>
      <c r="O62" s="13"/>
      <c r="P62" s="13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3.25" customHeight="1" outlineLevel="2" spans="1:26">
      <c r="A63" s="163" t="s">
        <v>43</v>
      </c>
      <c r="B63" s="13" t="s">
        <v>294</v>
      </c>
      <c r="C63" s="13" t="s">
        <v>195</v>
      </c>
      <c r="D63" s="13" t="s">
        <v>62</v>
      </c>
      <c r="E63" s="13" t="s">
        <v>63</v>
      </c>
      <c r="F63" s="13" t="s">
        <v>295</v>
      </c>
      <c r="G63" s="13" t="s">
        <v>210</v>
      </c>
      <c r="H63" s="15">
        <v>11.52</v>
      </c>
      <c r="I63" s="15">
        <v>11.52</v>
      </c>
      <c r="J63" s="15"/>
      <c r="K63" s="15"/>
      <c r="L63" s="15"/>
      <c r="M63" s="15"/>
      <c r="N63" s="15">
        <v>11.52</v>
      </c>
      <c r="O63" s="13"/>
      <c r="P63" s="13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7.25" customHeight="1" spans="1:26">
      <c r="A64" s="164" t="s">
        <v>101</v>
      </c>
      <c r="B64" s="165"/>
      <c r="C64" s="165"/>
      <c r="D64" s="165"/>
      <c r="E64" s="165"/>
      <c r="F64" s="165"/>
      <c r="G64" s="166"/>
      <c r="H64" s="15">
        <v>1603.72301</v>
      </c>
      <c r="I64" s="15">
        <v>1603.72301</v>
      </c>
      <c r="J64" s="15"/>
      <c r="K64" s="15"/>
      <c r="L64" s="15"/>
      <c r="M64" s="15"/>
      <c r="N64" s="15">
        <v>1603.72301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64:G6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35"/>
  <sheetViews>
    <sheetView showZeros="0" workbookViewId="0">
      <selection activeCell="A1" sqref="A1"/>
    </sheetView>
  </sheetViews>
  <sheetFormatPr defaultColWidth="9.12962962962963" defaultRowHeight="14.25" customHeight="1"/>
  <cols>
    <col min="1" max="1" width="10.25" customWidth="1"/>
    <col min="2" max="2" width="13.3796296296296" customWidth="1"/>
    <col min="3" max="3" width="32.8796296296296" customWidth="1"/>
    <col min="4" max="4" width="23.8796296296296" customWidth="1"/>
    <col min="5" max="5" width="11.1296296296296" customWidth="1"/>
    <col min="6" max="6" width="17.75" customWidth="1"/>
    <col min="7" max="7" width="9.87962962962963" customWidth="1"/>
    <col min="8" max="8" width="17.75" customWidth="1"/>
    <col min="9" max="10" width="10.75" customWidth="1"/>
    <col min="11" max="11" width="11" customWidth="1"/>
    <col min="12" max="14" width="12.25" customWidth="1"/>
    <col min="15" max="15" width="12.75" customWidth="1"/>
    <col min="16" max="17" width="11.1296296296296" customWidth="1"/>
    <col min="19" max="19" width="10.25" customWidth="1"/>
    <col min="20" max="21" width="11.8796296296296" customWidth="1"/>
    <col min="22" max="22" width="11.75" customWidth="1"/>
    <col min="23" max="23" width="10.25" customWidth="1"/>
  </cols>
  <sheetData>
    <row r="1" ht="13.5" customHeight="1" spans="2:23">
      <c r="B1" s="144"/>
      <c r="E1" s="1"/>
      <c r="F1" s="1"/>
      <c r="G1" s="1"/>
      <c r="H1" s="1"/>
      <c r="U1" s="144"/>
      <c r="W1" s="151" t="s">
        <v>296</v>
      </c>
    </row>
    <row r="2" ht="27.75" customHeight="1" spans="1:23">
      <c r="A2" s="3" t="s">
        <v>297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"单位名称："&amp;"富源县城市综合管理局"</f>
        <v>单位名称：富源县城市综合管理局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44"/>
      <c r="W3" s="273" t="s">
        <v>2</v>
      </c>
    </row>
    <row r="4" ht="21.75" customHeight="1" spans="1:23">
      <c r="A4" s="8" t="s">
        <v>298</v>
      </c>
      <c r="B4" s="9" t="s">
        <v>224</v>
      </c>
      <c r="C4" s="8" t="s">
        <v>225</v>
      </c>
      <c r="D4" s="8" t="s">
        <v>223</v>
      </c>
      <c r="E4" s="9" t="s">
        <v>226</v>
      </c>
      <c r="F4" s="9" t="s">
        <v>227</v>
      </c>
      <c r="G4" s="9" t="s">
        <v>299</v>
      </c>
      <c r="H4" s="9" t="s">
        <v>300</v>
      </c>
      <c r="I4" s="10" t="s">
        <v>29</v>
      </c>
      <c r="J4" s="10" t="s">
        <v>301</v>
      </c>
      <c r="K4" s="10"/>
      <c r="L4" s="10"/>
      <c r="M4" s="10"/>
      <c r="N4" s="10" t="s">
        <v>232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45"/>
      <c r="F5" s="145"/>
      <c r="G5" s="145"/>
      <c r="H5" s="145"/>
      <c r="I5" s="10"/>
      <c r="J5" s="149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45"/>
      <c r="R5" s="9" t="s">
        <v>31</v>
      </c>
      <c r="S5" s="9" t="s">
        <v>37</v>
      </c>
      <c r="T5" s="9" t="s">
        <v>239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50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7" t="s">
        <v>31</v>
      </c>
      <c r="K7" s="47" t="s">
        <v>302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303</v>
      </c>
      <c r="D9" s="14"/>
      <c r="E9" s="14"/>
      <c r="F9" s="14"/>
      <c r="G9" s="14"/>
      <c r="H9" s="14"/>
      <c r="I9" s="15">
        <v>978</v>
      </c>
      <c r="J9" s="15">
        <v>978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.25" customHeight="1" spans="1:23">
      <c r="A10" s="13" t="s">
        <v>304</v>
      </c>
      <c r="B10" s="13" t="s">
        <v>305</v>
      </c>
      <c r="C10" s="13" t="s">
        <v>303</v>
      </c>
      <c r="D10" s="13" t="s">
        <v>43</v>
      </c>
      <c r="E10" s="13" t="s">
        <v>90</v>
      </c>
      <c r="F10" s="13" t="s">
        <v>91</v>
      </c>
      <c r="G10" s="13" t="s">
        <v>306</v>
      </c>
      <c r="H10" s="13" t="s">
        <v>192</v>
      </c>
      <c r="I10" s="15">
        <v>320</v>
      </c>
      <c r="J10" s="15">
        <v>320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23.25" customHeight="1" spans="1:23">
      <c r="A11" s="13" t="s">
        <v>304</v>
      </c>
      <c r="B11" s="13" t="s">
        <v>305</v>
      </c>
      <c r="C11" s="13" t="s">
        <v>303</v>
      </c>
      <c r="D11" s="13" t="s">
        <v>43</v>
      </c>
      <c r="E11" s="13" t="s">
        <v>90</v>
      </c>
      <c r="F11" s="13" t="s">
        <v>91</v>
      </c>
      <c r="G11" s="13" t="s">
        <v>307</v>
      </c>
      <c r="H11" s="13" t="s">
        <v>200</v>
      </c>
      <c r="I11" s="15">
        <v>658</v>
      </c>
      <c r="J11" s="15">
        <v>658</v>
      </c>
      <c r="K11" s="15"/>
      <c r="L11" s="15"/>
      <c r="M11" s="15"/>
      <c r="N11" s="15"/>
      <c r="O11" s="15"/>
      <c r="P11" s="13"/>
      <c r="Q11" s="15"/>
      <c r="R11" s="15"/>
      <c r="S11" s="15"/>
      <c r="T11" s="15"/>
      <c r="U11" s="15"/>
      <c r="V11" s="15"/>
      <c r="W11" s="15"/>
    </row>
    <row r="12" ht="23.25" customHeight="1" spans="1:23">
      <c r="A12" s="13"/>
      <c r="B12" s="13"/>
      <c r="C12" s="13" t="s">
        <v>308</v>
      </c>
      <c r="D12" s="13"/>
      <c r="E12" s="13"/>
      <c r="F12" s="13"/>
      <c r="G12" s="13"/>
      <c r="H12" s="13"/>
      <c r="I12" s="15">
        <v>84.57032</v>
      </c>
      <c r="J12" s="15"/>
      <c r="K12" s="15"/>
      <c r="L12" s="15"/>
      <c r="M12" s="15"/>
      <c r="N12" s="15"/>
      <c r="O12" s="15"/>
      <c r="P12" s="13"/>
      <c r="Q12" s="15"/>
      <c r="R12" s="15">
        <v>84.57032</v>
      </c>
      <c r="S12" s="15"/>
      <c r="T12" s="15"/>
      <c r="U12" s="15"/>
      <c r="V12" s="15"/>
      <c r="W12" s="15">
        <v>84.57032</v>
      </c>
    </row>
    <row r="13" ht="23.25" customHeight="1" spans="1:23">
      <c r="A13" s="13" t="s">
        <v>309</v>
      </c>
      <c r="B13" s="13" t="s">
        <v>310</v>
      </c>
      <c r="C13" s="13" t="s">
        <v>308</v>
      </c>
      <c r="D13" s="13" t="s">
        <v>43</v>
      </c>
      <c r="E13" s="13" t="s">
        <v>90</v>
      </c>
      <c r="F13" s="13" t="s">
        <v>91</v>
      </c>
      <c r="G13" s="13" t="s">
        <v>275</v>
      </c>
      <c r="H13" s="13" t="s">
        <v>184</v>
      </c>
      <c r="I13" s="15">
        <v>4.27032</v>
      </c>
      <c r="J13" s="15"/>
      <c r="K13" s="15"/>
      <c r="L13" s="15"/>
      <c r="M13" s="15"/>
      <c r="N13" s="15"/>
      <c r="O13" s="15"/>
      <c r="P13" s="13"/>
      <c r="Q13" s="15"/>
      <c r="R13" s="15">
        <v>4.27032</v>
      </c>
      <c r="S13" s="15"/>
      <c r="T13" s="15"/>
      <c r="U13" s="15"/>
      <c r="V13" s="15"/>
      <c r="W13" s="15">
        <v>4.27032</v>
      </c>
    </row>
    <row r="14" ht="23.25" customHeight="1" spans="1:23">
      <c r="A14" s="13" t="s">
        <v>309</v>
      </c>
      <c r="B14" s="13" t="s">
        <v>310</v>
      </c>
      <c r="C14" s="13" t="s">
        <v>308</v>
      </c>
      <c r="D14" s="13" t="s">
        <v>43</v>
      </c>
      <c r="E14" s="13" t="s">
        <v>90</v>
      </c>
      <c r="F14" s="13" t="s">
        <v>91</v>
      </c>
      <c r="G14" s="13" t="s">
        <v>281</v>
      </c>
      <c r="H14" s="13" t="s">
        <v>179</v>
      </c>
      <c r="I14" s="15">
        <v>0.3</v>
      </c>
      <c r="J14" s="15"/>
      <c r="K14" s="15"/>
      <c r="L14" s="15"/>
      <c r="M14" s="15"/>
      <c r="N14" s="15"/>
      <c r="O14" s="15"/>
      <c r="P14" s="13"/>
      <c r="Q14" s="15"/>
      <c r="R14" s="15">
        <v>0.3</v>
      </c>
      <c r="S14" s="15"/>
      <c r="T14" s="15"/>
      <c r="U14" s="15"/>
      <c r="V14" s="15"/>
      <c r="W14" s="15">
        <v>0.3</v>
      </c>
    </row>
    <row r="15" ht="23.25" customHeight="1" spans="1:23">
      <c r="A15" s="13" t="s">
        <v>309</v>
      </c>
      <c r="B15" s="13" t="s">
        <v>310</v>
      </c>
      <c r="C15" s="13" t="s">
        <v>308</v>
      </c>
      <c r="D15" s="13" t="s">
        <v>43</v>
      </c>
      <c r="E15" s="13" t="s">
        <v>94</v>
      </c>
      <c r="F15" s="13" t="s">
        <v>93</v>
      </c>
      <c r="G15" s="13" t="s">
        <v>306</v>
      </c>
      <c r="H15" s="13" t="s">
        <v>192</v>
      </c>
      <c r="I15" s="15">
        <v>80</v>
      </c>
      <c r="J15" s="15"/>
      <c r="K15" s="15"/>
      <c r="L15" s="15"/>
      <c r="M15" s="15"/>
      <c r="N15" s="15"/>
      <c r="O15" s="15"/>
      <c r="P15" s="13"/>
      <c r="Q15" s="15"/>
      <c r="R15" s="15">
        <v>80</v>
      </c>
      <c r="S15" s="15"/>
      <c r="T15" s="15"/>
      <c r="U15" s="15"/>
      <c r="V15" s="15"/>
      <c r="W15" s="15">
        <v>80</v>
      </c>
    </row>
    <row r="16" ht="23.25" customHeight="1" spans="1:23">
      <c r="A16" s="13"/>
      <c r="B16" s="13"/>
      <c r="C16" s="13" t="s">
        <v>311</v>
      </c>
      <c r="D16" s="13"/>
      <c r="E16" s="13"/>
      <c r="F16" s="13"/>
      <c r="G16" s="13"/>
      <c r="H16" s="13"/>
      <c r="I16" s="15">
        <v>1630</v>
      </c>
      <c r="J16" s="15">
        <v>1630</v>
      </c>
      <c r="K16" s="15"/>
      <c r="L16" s="15"/>
      <c r="M16" s="15"/>
      <c r="N16" s="15"/>
      <c r="O16" s="15"/>
      <c r="P16" s="13"/>
      <c r="Q16" s="15"/>
      <c r="R16" s="15"/>
      <c r="S16" s="15"/>
      <c r="T16" s="15"/>
      <c r="U16" s="15"/>
      <c r="V16" s="15"/>
      <c r="W16" s="15"/>
    </row>
    <row r="17" ht="23.25" customHeight="1" spans="1:23">
      <c r="A17" s="13" t="s">
        <v>309</v>
      </c>
      <c r="B17" s="13" t="s">
        <v>312</v>
      </c>
      <c r="C17" s="13" t="s">
        <v>311</v>
      </c>
      <c r="D17" s="13" t="s">
        <v>43</v>
      </c>
      <c r="E17" s="13" t="s">
        <v>94</v>
      </c>
      <c r="F17" s="13" t="s">
        <v>93</v>
      </c>
      <c r="G17" s="13" t="s">
        <v>307</v>
      </c>
      <c r="H17" s="13" t="s">
        <v>200</v>
      </c>
      <c r="I17" s="15">
        <v>1630</v>
      </c>
      <c r="J17" s="15">
        <v>1630</v>
      </c>
      <c r="K17" s="15"/>
      <c r="L17" s="15"/>
      <c r="M17" s="15"/>
      <c r="N17" s="15"/>
      <c r="O17" s="15"/>
      <c r="P17" s="13"/>
      <c r="Q17" s="15"/>
      <c r="R17" s="15"/>
      <c r="S17" s="15"/>
      <c r="T17" s="15"/>
      <c r="U17" s="15"/>
      <c r="V17" s="15"/>
      <c r="W17" s="15"/>
    </row>
    <row r="18" ht="23.25" customHeight="1" spans="1:23">
      <c r="A18" s="13"/>
      <c r="B18" s="13"/>
      <c r="C18" s="13" t="s">
        <v>313</v>
      </c>
      <c r="D18" s="13"/>
      <c r="E18" s="13"/>
      <c r="F18" s="13"/>
      <c r="G18" s="13"/>
      <c r="H18" s="13"/>
      <c r="I18" s="15">
        <v>153</v>
      </c>
      <c r="J18" s="15">
        <v>153</v>
      </c>
      <c r="K18" s="15"/>
      <c r="L18" s="15"/>
      <c r="M18" s="15"/>
      <c r="N18" s="15"/>
      <c r="O18" s="15"/>
      <c r="P18" s="13"/>
      <c r="Q18" s="15"/>
      <c r="R18" s="15"/>
      <c r="S18" s="15"/>
      <c r="T18" s="15"/>
      <c r="U18" s="15"/>
      <c r="V18" s="15"/>
      <c r="W18" s="15"/>
    </row>
    <row r="19" ht="23.25" customHeight="1" spans="1:23">
      <c r="A19" s="13" t="s">
        <v>309</v>
      </c>
      <c r="B19" s="13" t="s">
        <v>314</v>
      </c>
      <c r="C19" s="13" t="s">
        <v>313</v>
      </c>
      <c r="D19" s="13" t="s">
        <v>43</v>
      </c>
      <c r="E19" s="13" t="s">
        <v>94</v>
      </c>
      <c r="F19" s="13" t="s">
        <v>93</v>
      </c>
      <c r="G19" s="13" t="s">
        <v>315</v>
      </c>
      <c r="H19" s="13" t="s">
        <v>198</v>
      </c>
      <c r="I19" s="15">
        <v>95</v>
      </c>
      <c r="J19" s="15">
        <v>95</v>
      </c>
      <c r="K19" s="15"/>
      <c r="L19" s="15"/>
      <c r="M19" s="15"/>
      <c r="N19" s="15"/>
      <c r="O19" s="15"/>
      <c r="P19" s="13"/>
      <c r="Q19" s="15"/>
      <c r="R19" s="15"/>
      <c r="S19" s="15"/>
      <c r="T19" s="15"/>
      <c r="U19" s="15"/>
      <c r="V19" s="15"/>
      <c r="W19" s="15"/>
    </row>
    <row r="20" ht="23.25" customHeight="1" spans="1:23">
      <c r="A20" s="13" t="s">
        <v>309</v>
      </c>
      <c r="B20" s="13" t="s">
        <v>314</v>
      </c>
      <c r="C20" s="13" t="s">
        <v>313</v>
      </c>
      <c r="D20" s="13" t="s">
        <v>43</v>
      </c>
      <c r="E20" s="13" t="s">
        <v>94</v>
      </c>
      <c r="F20" s="13" t="s">
        <v>93</v>
      </c>
      <c r="G20" s="13" t="s">
        <v>307</v>
      </c>
      <c r="H20" s="13" t="s">
        <v>200</v>
      </c>
      <c r="I20" s="15">
        <v>58</v>
      </c>
      <c r="J20" s="15">
        <v>58</v>
      </c>
      <c r="K20" s="15"/>
      <c r="L20" s="15"/>
      <c r="M20" s="15"/>
      <c r="N20" s="15"/>
      <c r="O20" s="15"/>
      <c r="P20" s="13"/>
      <c r="Q20" s="15"/>
      <c r="R20" s="15"/>
      <c r="S20" s="15"/>
      <c r="T20" s="15"/>
      <c r="U20" s="15"/>
      <c r="V20" s="15"/>
      <c r="W20" s="15"/>
    </row>
    <row r="21" ht="23.25" customHeight="1" spans="1:23">
      <c r="A21" s="13"/>
      <c r="B21" s="13"/>
      <c r="C21" s="13" t="s">
        <v>316</v>
      </c>
      <c r="D21" s="13"/>
      <c r="E21" s="13"/>
      <c r="F21" s="13"/>
      <c r="G21" s="13"/>
      <c r="H21" s="13"/>
      <c r="I21" s="15">
        <v>250</v>
      </c>
      <c r="J21" s="15">
        <v>250</v>
      </c>
      <c r="K21" s="15"/>
      <c r="L21" s="15"/>
      <c r="M21" s="15"/>
      <c r="N21" s="15"/>
      <c r="O21" s="15"/>
      <c r="P21" s="13"/>
      <c r="Q21" s="15"/>
      <c r="R21" s="15"/>
      <c r="S21" s="15"/>
      <c r="T21" s="15"/>
      <c r="U21" s="15"/>
      <c r="V21" s="15"/>
      <c r="W21" s="15"/>
    </row>
    <row r="22" ht="23.25" customHeight="1" spans="1:23">
      <c r="A22" s="13" t="s">
        <v>309</v>
      </c>
      <c r="B22" s="13" t="s">
        <v>317</v>
      </c>
      <c r="C22" s="13" t="s">
        <v>316</v>
      </c>
      <c r="D22" s="13" t="s">
        <v>43</v>
      </c>
      <c r="E22" s="13" t="s">
        <v>90</v>
      </c>
      <c r="F22" s="13" t="s">
        <v>91</v>
      </c>
      <c r="G22" s="13" t="s">
        <v>318</v>
      </c>
      <c r="H22" s="13" t="s">
        <v>183</v>
      </c>
      <c r="I22" s="15">
        <v>10</v>
      </c>
      <c r="J22" s="15">
        <v>10</v>
      </c>
      <c r="K22" s="15"/>
      <c r="L22" s="15"/>
      <c r="M22" s="15"/>
      <c r="N22" s="15"/>
      <c r="O22" s="15"/>
      <c r="P22" s="13"/>
      <c r="Q22" s="15"/>
      <c r="R22" s="15"/>
      <c r="S22" s="15"/>
      <c r="T22" s="15"/>
      <c r="U22" s="15"/>
      <c r="V22" s="15"/>
      <c r="W22" s="15"/>
    </row>
    <row r="23" ht="23.25" customHeight="1" spans="1:23">
      <c r="A23" s="13" t="s">
        <v>309</v>
      </c>
      <c r="B23" s="13" t="s">
        <v>317</v>
      </c>
      <c r="C23" s="13" t="s">
        <v>316</v>
      </c>
      <c r="D23" s="13" t="s">
        <v>43</v>
      </c>
      <c r="E23" s="13" t="s">
        <v>90</v>
      </c>
      <c r="F23" s="13" t="s">
        <v>91</v>
      </c>
      <c r="G23" s="13" t="s">
        <v>307</v>
      </c>
      <c r="H23" s="13" t="s">
        <v>200</v>
      </c>
      <c r="I23" s="15">
        <v>40</v>
      </c>
      <c r="J23" s="15">
        <v>40</v>
      </c>
      <c r="K23" s="15"/>
      <c r="L23" s="15"/>
      <c r="M23" s="15"/>
      <c r="N23" s="15"/>
      <c r="O23" s="15"/>
      <c r="P23" s="13"/>
      <c r="Q23" s="15"/>
      <c r="R23" s="15"/>
      <c r="S23" s="15"/>
      <c r="T23" s="15"/>
      <c r="U23" s="15"/>
      <c r="V23" s="15"/>
      <c r="W23" s="15"/>
    </row>
    <row r="24" ht="23.25" customHeight="1" spans="1:23">
      <c r="A24" s="13" t="s">
        <v>309</v>
      </c>
      <c r="B24" s="13" t="s">
        <v>317</v>
      </c>
      <c r="C24" s="13" t="s">
        <v>316</v>
      </c>
      <c r="D24" s="13" t="s">
        <v>43</v>
      </c>
      <c r="E24" s="13" t="s">
        <v>90</v>
      </c>
      <c r="F24" s="13" t="s">
        <v>91</v>
      </c>
      <c r="G24" s="13" t="s">
        <v>284</v>
      </c>
      <c r="H24" s="13" t="s">
        <v>213</v>
      </c>
      <c r="I24" s="15">
        <v>200</v>
      </c>
      <c r="J24" s="15">
        <v>200</v>
      </c>
      <c r="K24" s="15"/>
      <c r="L24" s="15"/>
      <c r="M24" s="15"/>
      <c r="N24" s="15"/>
      <c r="O24" s="15"/>
      <c r="P24" s="13"/>
      <c r="Q24" s="15"/>
      <c r="R24" s="15"/>
      <c r="S24" s="15"/>
      <c r="T24" s="15"/>
      <c r="U24" s="15"/>
      <c r="V24" s="15"/>
      <c r="W24" s="15"/>
    </row>
    <row r="25" ht="23.25" customHeight="1" spans="1:23">
      <c r="A25" s="13"/>
      <c r="B25" s="13"/>
      <c r="C25" s="13" t="s">
        <v>319</v>
      </c>
      <c r="D25" s="13"/>
      <c r="E25" s="13"/>
      <c r="F25" s="13"/>
      <c r="G25" s="13"/>
      <c r="H25" s="13"/>
      <c r="I25" s="15">
        <v>1.1568</v>
      </c>
      <c r="J25" s="15">
        <v>1.1568</v>
      </c>
      <c r="K25" s="15"/>
      <c r="L25" s="15"/>
      <c r="M25" s="15"/>
      <c r="N25" s="15"/>
      <c r="O25" s="15"/>
      <c r="P25" s="13"/>
      <c r="Q25" s="15"/>
      <c r="R25" s="15"/>
      <c r="S25" s="15"/>
      <c r="T25" s="15"/>
      <c r="U25" s="15"/>
      <c r="V25" s="15"/>
      <c r="W25" s="15"/>
    </row>
    <row r="26" ht="23.25" customHeight="1" spans="1:23">
      <c r="A26" s="13" t="s">
        <v>304</v>
      </c>
      <c r="B26" s="13" t="s">
        <v>320</v>
      </c>
      <c r="C26" s="13" t="s">
        <v>319</v>
      </c>
      <c r="D26" s="13" t="s">
        <v>43</v>
      </c>
      <c r="E26" s="13" t="s">
        <v>70</v>
      </c>
      <c r="F26" s="13" t="s">
        <v>71</v>
      </c>
      <c r="G26" s="13" t="s">
        <v>295</v>
      </c>
      <c r="H26" s="13" t="s">
        <v>210</v>
      </c>
      <c r="I26" s="15">
        <v>1.1568</v>
      </c>
      <c r="J26" s="15">
        <v>1.1568</v>
      </c>
      <c r="K26" s="15"/>
      <c r="L26" s="15"/>
      <c r="M26" s="15"/>
      <c r="N26" s="15"/>
      <c r="O26" s="15"/>
      <c r="P26" s="13"/>
      <c r="Q26" s="15"/>
      <c r="R26" s="15"/>
      <c r="S26" s="15"/>
      <c r="T26" s="15"/>
      <c r="U26" s="15"/>
      <c r="V26" s="15"/>
      <c r="W26" s="15"/>
    </row>
    <row r="27" ht="23.25" customHeight="1" spans="1:23">
      <c r="A27" s="13"/>
      <c r="B27" s="13"/>
      <c r="C27" s="13" t="s">
        <v>321</v>
      </c>
      <c r="D27" s="13"/>
      <c r="E27" s="13"/>
      <c r="F27" s="13"/>
      <c r="G27" s="13"/>
      <c r="H27" s="13"/>
      <c r="I27" s="15">
        <v>200</v>
      </c>
      <c r="J27" s="15">
        <v>200</v>
      </c>
      <c r="K27" s="15"/>
      <c r="L27" s="15"/>
      <c r="M27" s="15"/>
      <c r="N27" s="15"/>
      <c r="O27" s="15"/>
      <c r="P27" s="13"/>
      <c r="Q27" s="15"/>
      <c r="R27" s="15"/>
      <c r="S27" s="15"/>
      <c r="T27" s="15"/>
      <c r="U27" s="15"/>
      <c r="V27" s="15"/>
      <c r="W27" s="15"/>
    </row>
    <row r="28" ht="23.25" customHeight="1" spans="1:23">
      <c r="A28" s="13" t="s">
        <v>309</v>
      </c>
      <c r="B28" s="13" t="s">
        <v>322</v>
      </c>
      <c r="C28" s="13" t="s">
        <v>321</v>
      </c>
      <c r="D28" s="13" t="s">
        <v>43</v>
      </c>
      <c r="E28" s="13" t="s">
        <v>90</v>
      </c>
      <c r="F28" s="13" t="s">
        <v>91</v>
      </c>
      <c r="G28" s="13" t="s">
        <v>315</v>
      </c>
      <c r="H28" s="13" t="s">
        <v>198</v>
      </c>
      <c r="I28" s="15">
        <v>116</v>
      </c>
      <c r="J28" s="15">
        <v>116</v>
      </c>
      <c r="K28" s="15"/>
      <c r="L28" s="15"/>
      <c r="M28" s="15"/>
      <c r="N28" s="15"/>
      <c r="O28" s="15"/>
      <c r="P28" s="13"/>
      <c r="Q28" s="15"/>
      <c r="R28" s="15"/>
      <c r="S28" s="15"/>
      <c r="T28" s="15"/>
      <c r="U28" s="15"/>
      <c r="V28" s="15"/>
      <c r="W28" s="15"/>
    </row>
    <row r="29" ht="23.25" customHeight="1" spans="1:23">
      <c r="A29" s="13" t="s">
        <v>309</v>
      </c>
      <c r="B29" s="13" t="s">
        <v>322</v>
      </c>
      <c r="C29" s="13" t="s">
        <v>321</v>
      </c>
      <c r="D29" s="13" t="s">
        <v>43</v>
      </c>
      <c r="E29" s="13" t="s">
        <v>90</v>
      </c>
      <c r="F29" s="13" t="s">
        <v>91</v>
      </c>
      <c r="G29" s="13" t="s">
        <v>307</v>
      </c>
      <c r="H29" s="13" t="s">
        <v>200</v>
      </c>
      <c r="I29" s="15">
        <v>84</v>
      </c>
      <c r="J29" s="15">
        <v>84</v>
      </c>
      <c r="K29" s="15"/>
      <c r="L29" s="15"/>
      <c r="M29" s="15"/>
      <c r="N29" s="15"/>
      <c r="O29" s="15"/>
      <c r="P29" s="13"/>
      <c r="Q29" s="15"/>
      <c r="R29" s="15"/>
      <c r="S29" s="15"/>
      <c r="T29" s="15"/>
      <c r="U29" s="15"/>
      <c r="V29" s="15"/>
      <c r="W29" s="15"/>
    </row>
    <row r="30" ht="23.25" customHeight="1" spans="1:23">
      <c r="A30" s="13"/>
      <c r="B30" s="13"/>
      <c r="C30" s="13" t="s">
        <v>323</v>
      </c>
      <c r="D30" s="13"/>
      <c r="E30" s="13"/>
      <c r="F30" s="13"/>
      <c r="G30" s="13"/>
      <c r="H30" s="13"/>
      <c r="I30" s="15">
        <v>200</v>
      </c>
      <c r="J30" s="15">
        <v>200</v>
      </c>
      <c r="K30" s="15"/>
      <c r="L30" s="15"/>
      <c r="M30" s="15"/>
      <c r="N30" s="15"/>
      <c r="O30" s="15"/>
      <c r="P30" s="13"/>
      <c r="Q30" s="15"/>
      <c r="R30" s="15"/>
      <c r="S30" s="15"/>
      <c r="T30" s="15"/>
      <c r="U30" s="15"/>
      <c r="V30" s="15"/>
      <c r="W30" s="15"/>
    </row>
    <row r="31" ht="23.25" customHeight="1" spans="1:23">
      <c r="A31" s="13" t="s">
        <v>309</v>
      </c>
      <c r="B31" s="13" t="s">
        <v>324</v>
      </c>
      <c r="C31" s="13" t="s">
        <v>323</v>
      </c>
      <c r="D31" s="13" t="s">
        <v>43</v>
      </c>
      <c r="E31" s="13" t="s">
        <v>90</v>
      </c>
      <c r="F31" s="13" t="s">
        <v>91</v>
      </c>
      <c r="G31" s="13" t="s">
        <v>275</v>
      </c>
      <c r="H31" s="13" t="s">
        <v>184</v>
      </c>
      <c r="I31" s="15">
        <v>30</v>
      </c>
      <c r="J31" s="15">
        <v>30</v>
      </c>
      <c r="K31" s="15"/>
      <c r="L31" s="15"/>
      <c r="M31" s="15"/>
      <c r="N31" s="15"/>
      <c r="O31" s="15"/>
      <c r="P31" s="13"/>
      <c r="Q31" s="15"/>
      <c r="R31" s="15"/>
      <c r="S31" s="15"/>
      <c r="T31" s="15"/>
      <c r="U31" s="15"/>
      <c r="V31" s="15"/>
      <c r="W31" s="15"/>
    </row>
    <row r="32" ht="23.25" customHeight="1" spans="1:23">
      <c r="A32" s="13" t="s">
        <v>309</v>
      </c>
      <c r="B32" s="13" t="s">
        <v>324</v>
      </c>
      <c r="C32" s="13" t="s">
        <v>323</v>
      </c>
      <c r="D32" s="13" t="s">
        <v>43</v>
      </c>
      <c r="E32" s="13" t="s">
        <v>90</v>
      </c>
      <c r="F32" s="13" t="s">
        <v>91</v>
      </c>
      <c r="G32" s="13" t="s">
        <v>315</v>
      </c>
      <c r="H32" s="13" t="s">
        <v>198</v>
      </c>
      <c r="I32" s="15">
        <v>20</v>
      </c>
      <c r="J32" s="15">
        <v>20</v>
      </c>
      <c r="K32" s="15"/>
      <c r="L32" s="15"/>
      <c r="M32" s="15"/>
      <c r="N32" s="15"/>
      <c r="O32" s="15"/>
      <c r="P32" s="13"/>
      <c r="Q32" s="15"/>
      <c r="R32" s="15"/>
      <c r="S32" s="15"/>
      <c r="T32" s="15"/>
      <c r="U32" s="15"/>
      <c r="V32" s="15"/>
      <c r="W32" s="15"/>
    </row>
    <row r="33" ht="23.25" customHeight="1" spans="1:23">
      <c r="A33" s="13" t="s">
        <v>309</v>
      </c>
      <c r="B33" s="13" t="s">
        <v>324</v>
      </c>
      <c r="C33" s="13" t="s">
        <v>323</v>
      </c>
      <c r="D33" s="13" t="s">
        <v>43</v>
      </c>
      <c r="E33" s="13" t="s">
        <v>90</v>
      </c>
      <c r="F33" s="13" t="s">
        <v>91</v>
      </c>
      <c r="G33" s="13" t="s">
        <v>307</v>
      </c>
      <c r="H33" s="13" t="s">
        <v>200</v>
      </c>
      <c r="I33" s="15">
        <v>70</v>
      </c>
      <c r="J33" s="15">
        <v>70</v>
      </c>
      <c r="K33" s="15"/>
      <c r="L33" s="15"/>
      <c r="M33" s="15"/>
      <c r="N33" s="15"/>
      <c r="O33" s="15"/>
      <c r="P33" s="13"/>
      <c r="Q33" s="15"/>
      <c r="R33" s="15"/>
      <c r="S33" s="15"/>
      <c r="T33" s="15"/>
      <c r="U33" s="15"/>
      <c r="V33" s="15"/>
      <c r="W33" s="15"/>
    </row>
    <row r="34" ht="23.25" customHeight="1" spans="1:23">
      <c r="A34" s="13" t="s">
        <v>309</v>
      </c>
      <c r="B34" s="13" t="s">
        <v>324</v>
      </c>
      <c r="C34" s="13" t="s">
        <v>323</v>
      </c>
      <c r="D34" s="13" t="s">
        <v>43</v>
      </c>
      <c r="E34" s="13" t="s">
        <v>90</v>
      </c>
      <c r="F34" s="13" t="s">
        <v>91</v>
      </c>
      <c r="G34" s="13" t="s">
        <v>293</v>
      </c>
      <c r="H34" s="13" t="s">
        <v>207</v>
      </c>
      <c r="I34" s="15">
        <v>80</v>
      </c>
      <c r="J34" s="15">
        <v>80</v>
      </c>
      <c r="K34" s="15"/>
      <c r="L34" s="15"/>
      <c r="M34" s="15"/>
      <c r="N34" s="15"/>
      <c r="O34" s="15"/>
      <c r="P34" s="13"/>
      <c r="Q34" s="15"/>
      <c r="R34" s="15"/>
      <c r="S34" s="15"/>
      <c r="T34" s="15"/>
      <c r="U34" s="15"/>
      <c r="V34" s="15"/>
      <c r="W34" s="15"/>
    </row>
    <row r="35" ht="18.75" customHeight="1" spans="1:23">
      <c r="A35" s="146" t="s">
        <v>101</v>
      </c>
      <c r="B35" s="147"/>
      <c r="C35" s="147"/>
      <c r="D35" s="147"/>
      <c r="E35" s="147"/>
      <c r="F35" s="147"/>
      <c r="G35" s="147"/>
      <c r="H35" s="148"/>
      <c r="I35" s="15">
        <v>3496.72712</v>
      </c>
      <c r="J35" s="15">
        <v>3412.1568</v>
      </c>
      <c r="K35" s="15"/>
      <c r="L35" s="15"/>
      <c r="M35" s="15"/>
      <c r="N35" s="15"/>
      <c r="O35" s="15"/>
      <c r="P35" s="15"/>
      <c r="Q35" s="15"/>
      <c r="R35" s="15">
        <v>84.57032</v>
      </c>
      <c r="S35" s="15"/>
      <c r="T35" s="15"/>
      <c r="U35" s="15"/>
      <c r="V35" s="15"/>
      <c r="W35" s="15">
        <v>84.57032</v>
      </c>
    </row>
  </sheetData>
  <mergeCells count="28">
    <mergeCell ref="A2:W2"/>
    <mergeCell ref="A3:H3"/>
    <mergeCell ref="J4:M4"/>
    <mergeCell ref="N4:P4"/>
    <mergeCell ref="R4:W4"/>
    <mergeCell ref="A35:H3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一般公共预算支出预算明细表（按经济科目分类）02-3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18347</cp:lastModifiedBy>
  <dcterms:created xsi:type="dcterms:W3CDTF">2024-02-23T03:09:00Z</dcterms:created>
  <dcterms:modified xsi:type="dcterms:W3CDTF">2024-02-23T08:45:20Z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E5C0834201634B118E0131E18E7229EA_12</vt:lpwstr>
  </property>
</Properties>
</file>