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8" activeTab="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<sst xmlns="http://schemas.openxmlformats.org/spreadsheetml/2006/main" count="1178" uniqueCount="417">
  <si>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</si>
  <si>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</si>
  <si>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</si>
  <si>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</si>
  <si>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</si>
  <si>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</si>
  <si>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</si>
  <si>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</si>
  <si>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</si>
  <si>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</si>
  <si>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</si>
  <si>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</si>
  <si>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</si>
  <si>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</si>
  <si>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</si>
  <si>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</si>
  <si>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</si>
  <si>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</si>
  <si>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</si>
  <si>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</si>
  <si>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</si>
  <si>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</si>
  <si>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</si>
  <si>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</si>
  <si>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</si>
  <si>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</si>
  <si>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单位名称：富源县第四小学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</si>
  <si>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</si>
  <si>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</si>
  <si>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</si>
  <si>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</si>
  <si>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</si>
  <si>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</si>
  <si>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</si>
  <si>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</si>
  <si>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</si>
  <si>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</si>
  <si>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</si>
  <si>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</si>
  <si>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</si>
  <si>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</si>
  <si>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</si>
  <si>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105010</t>
  </si>
  <si>
    <t>富源县第四小学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</si>
  <si>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</si>
  <si>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</si>
  <si>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</si>
  <si>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</si>
  <si>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</si>
  <si>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</si>
  <si>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</si>
  <si>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</si>
  <si>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</si>
  <si>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</si>
  <si>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</si>
  <si>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</si>
  <si>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</si>
  <si>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</si>
  <si>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</si>
  <si>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</si>
  <si>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>普通教育</t>
  </si>
  <si>
    <t>2050202</t>
  </si>
  <si>
    <t>小学教育</t>
  </si>
  <si>
    <t>20507</t>
  </si>
  <si>
    <t>特殊教育</t>
  </si>
  <si>
    <t>2050701</t>
  </si>
  <si>
    <t>特殊学校教育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</si>
  <si>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</si>
  <si>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</si>
  <si>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</si>
  <si>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</si>
  <si>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</si>
  <si>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</si>
  <si>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</si>
  <si>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</si>
  <si>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</si>
  <si>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</si>
  <si>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</si>
  <si>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</si>
  <si>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</si>
  <si>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</si>
  <si>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</si>
  <si>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</si>
  <si>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</si>
  <si>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</si>
  <si>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</si>
  <si>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</si>
  <si>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</si>
  <si>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</si>
  <si>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</si>
  <si>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</si>
  <si>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</si>
  <si>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</si>
  <si>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</si>
  <si>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</si>
  <si>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</si>
  <si>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</si>
  <si>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</si>
  <si>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</si>
  <si>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</si>
  <si>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</si>
  <si>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</si>
  <si>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</si>
  <si>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</si>
  <si>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</si>
  <si>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</si>
  <si>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</si>
  <si>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</si>
  <si>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</si>
  <si>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</si>
  <si>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</si>
  <si>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</si>
  <si>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</si>
  <si>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</si>
  <si>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</si>
  <si>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</si>
  <si>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</si>
  <si>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</si>
  <si>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</si>
  <si>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</si>
  <si>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</si>
  <si>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</si>
  <si>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</si>
  <si>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</si>
  <si>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</si>
  <si>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</si>
  <si>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</si>
  <si>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</si>
  <si>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</si>
  <si>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</si>
  <si>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</si>
  <si>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</si>
  <si>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</si>
  <si>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</si>
  <si>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</si>
  <si>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</si>
  <si>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</si>
  <si>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</si>
  <si>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</si>
  <si>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</si>
  <si>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</si>
  <si>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</si>
  <si>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</si>
  <si>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</si>
  <si>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</si>
  <si>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</si>
  <si>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</si>
  <si>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</si>
  <si>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</si>
  <si>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</si>
  <si>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502</t>
  </si>
  <si>
    <t>机关商品和服务支出</t>
  </si>
  <si>
    <t>03</t>
  </si>
  <si>
    <t>奖金</t>
  </si>
  <si>
    <t>办公经费</t>
  </si>
  <si>
    <t>07</t>
  </si>
  <si>
    <t>绩效工资</t>
  </si>
  <si>
    <t>505</t>
  </si>
  <si>
    <t>对事业单位经常性补助</t>
  </si>
  <si>
    <t>08</t>
  </si>
  <si>
    <t>机关事业单位基本养老保险缴费</t>
  </si>
  <si>
    <t>09</t>
  </si>
  <si>
    <t>职业年金缴费</t>
  </si>
  <si>
    <t>商品和服务支出</t>
  </si>
  <si>
    <t>职工基本医疗保险缴费</t>
  </si>
  <si>
    <t>509</t>
  </si>
  <si>
    <t>对个人和家庭的补助</t>
  </si>
  <si>
    <t>公务员医疗补助缴费</t>
  </si>
  <si>
    <t>社会福利和救助</t>
  </si>
  <si>
    <t>其他社会保障缴费</t>
  </si>
  <si>
    <t>助学金</t>
  </si>
  <si>
    <t>05</t>
  </si>
  <si>
    <t>离退休费</t>
  </si>
  <si>
    <t>302</t>
  </si>
  <si>
    <t>599</t>
  </si>
  <si>
    <t>办公费</t>
  </si>
  <si>
    <t>99</t>
  </si>
  <si>
    <t>培训费</t>
  </si>
  <si>
    <t>公务接待费</t>
  </si>
  <si>
    <t>26</t>
  </si>
  <si>
    <t>劳务费</t>
  </si>
  <si>
    <t>28</t>
  </si>
  <si>
    <t>工会经费</t>
  </si>
  <si>
    <t>29</t>
  </si>
  <si>
    <t>福利费</t>
  </si>
  <si>
    <t>39</t>
  </si>
  <si>
    <t>其他交通费用</t>
  </si>
  <si>
    <t>303</t>
  </si>
  <si>
    <t>退休费</t>
  </si>
  <si>
    <t>生活补助</t>
  </si>
  <si>
    <t>399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</si>
  <si>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</si>
  <si>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</si>
  <si>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</si>
  <si>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</si>
  <si>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</si>
  <si>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</si>
  <si>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</si>
  <si>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</si>
  <si>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</si>
  <si>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</si>
  <si>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</si>
  <si>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</si>
  <si>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</si>
  <si>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</si>
  <si>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</si>
  <si>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</si>
  <si>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</si>
  <si>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</si>
  <si>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</si>
  <si>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</si>
  <si>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</si>
  <si>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</si>
  <si>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</si>
  <si>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</si>
  <si>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</si>
  <si>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</si>
  <si>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530325210000000020412</t>
  </si>
  <si>
    <t>事业人员支出工资</t>
  </si>
  <si>
    <t>30101</t>
  </si>
  <si>
    <t>30102</t>
  </si>
  <si>
    <t>30107</t>
  </si>
  <si>
    <t>530325231100001523823</t>
  </si>
  <si>
    <t>事业人员参照公务员规范后绩效奖</t>
  </si>
  <si>
    <t>530325210000000020419</t>
  </si>
  <si>
    <t>养老保险</t>
  </si>
  <si>
    <t>30108</t>
  </si>
  <si>
    <t>530325210000000020421</t>
  </si>
  <si>
    <t>职业年金</t>
  </si>
  <si>
    <t>30109</t>
  </si>
  <si>
    <t>530325210000000020420</t>
  </si>
  <si>
    <t>医疗保险</t>
  </si>
  <si>
    <t>30110</t>
  </si>
  <si>
    <t>530325210000000020415</t>
  </si>
  <si>
    <t>30111</t>
  </si>
  <si>
    <t>530325210000000020418</t>
  </si>
  <si>
    <t>退休公务员医疗</t>
  </si>
  <si>
    <t>530325210000000020414</t>
  </si>
  <si>
    <t>工伤保险</t>
  </si>
  <si>
    <t>30112</t>
  </si>
  <si>
    <t>530325210000000020416</t>
  </si>
  <si>
    <t>生育保险</t>
  </si>
  <si>
    <t>530325210000000020417</t>
  </si>
  <si>
    <t>失业保险</t>
  </si>
  <si>
    <t>530325210000000020413</t>
  </si>
  <si>
    <t>初中小学大病补充医疗保险</t>
  </si>
  <si>
    <t>530325210000000020422</t>
  </si>
  <si>
    <t>30113</t>
  </si>
  <si>
    <t>530325231100001523824</t>
  </si>
  <si>
    <t>一般公用经费</t>
  </si>
  <si>
    <t>30201</t>
  </si>
  <si>
    <t>530325210000000020427</t>
  </si>
  <si>
    <t>其他公用支出</t>
  </si>
  <si>
    <t>30216</t>
  </si>
  <si>
    <t>530325221100000660379</t>
  </si>
  <si>
    <t>30217</t>
  </si>
  <si>
    <t>530325210000000020426</t>
  </si>
  <si>
    <t>30228</t>
  </si>
  <si>
    <t>30229</t>
  </si>
  <si>
    <t>530325210000000020423</t>
  </si>
  <si>
    <t>30305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</si>
  <si>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</si>
  <si>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</si>
  <si>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</si>
  <si>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</si>
  <si>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</si>
  <si>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</si>
  <si>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</si>
  <si>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城乡义务教育家庭经济困难学生生活补助资金</t>
  </si>
  <si>
    <t>民生类</t>
  </si>
  <si>
    <t>530325231100001467182</t>
  </si>
  <si>
    <t>30308</t>
  </si>
  <si>
    <t>城乡义务教育生均公用经费</t>
  </si>
  <si>
    <t>530325231100001471152</t>
  </si>
  <si>
    <t>富源县第四小学单位自有资金</t>
  </si>
  <si>
    <t>事业发展类</t>
  </si>
  <si>
    <t>530325241100002459512</t>
  </si>
  <si>
    <t>39999</t>
  </si>
  <si>
    <t>农村义务教育学生营养改善计划补助资金</t>
  </si>
  <si>
    <t>530325231100001467130</t>
  </si>
  <si>
    <t>随班就读学生生均公用经费</t>
  </si>
  <si>
    <t>530325231100001470182</t>
  </si>
  <si>
    <t>30226</t>
  </si>
  <si>
    <t>县级预算生均公用经费</t>
  </si>
  <si>
    <t>530325231100001466462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</si>
  <si>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</si>
  <si>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</si>
  <si>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</si>
  <si>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</si>
  <si>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</si>
  <si>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</si>
  <si>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</si>
  <si>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</si>
  <si>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</si>
  <si>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</si>
  <si>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</si>
  <si>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</si>
  <si>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及时足额拨付随班就读学生生均公用经费，保障随班就读学生顺利就学，促进教育公平。</t>
  </si>
  <si>
    <t>产出指标</t>
  </si>
  <si>
    <t>数量指标</t>
  </si>
  <si>
    <t>补助人数</t>
  </si>
  <si>
    <t>=</t>
  </si>
  <si>
    <t>人</t>
  </si>
  <si>
    <t>定量指标</t>
  </si>
  <si>
    <t>特殊教育学生6000元/生.年</t>
  </si>
  <si>
    <t>时效指标</t>
  </si>
  <si>
    <t>补助资金到位率</t>
  </si>
  <si>
    <t>100</t>
  </si>
  <si>
    <t>%</t>
  </si>
  <si>
    <t>成本指标</t>
  </si>
  <si>
    <t>人均补助标准</t>
  </si>
  <si>
    <t>6000</t>
  </si>
  <si>
    <t>元</t>
  </si>
  <si>
    <t>效益指标</t>
  </si>
  <si>
    <t>社会效益指标</t>
  </si>
  <si>
    <t>九年义务教育巩固率</t>
  </si>
  <si>
    <t>&gt;=</t>
  </si>
  <si>
    <t>93</t>
  </si>
  <si>
    <t>补助对象知晓率</t>
  </si>
  <si>
    <t>满意度指标</t>
  </si>
  <si>
    <t>服务对象满意度指标</t>
  </si>
  <si>
    <t>受助学生满意率</t>
  </si>
  <si>
    <t>95</t>
  </si>
  <si>
    <t>家长满意率</t>
  </si>
  <si>
    <t>保障义务教育阶段正常教育教学秩序，重点保障营养餐食堂工勤人员劳务费用。</t>
  </si>
  <si>
    <t>690</t>
  </si>
  <si>
    <t>县级补助资金</t>
  </si>
  <si>
    <t>80</t>
  </si>
  <si>
    <t>巩固城乡义务教育经费保障机制，对农村义务教育学生提供营养膳食补助，改善农村义务教育学生营养状况。</t>
  </si>
  <si>
    <t>665</t>
  </si>
  <si>
    <t>省70%，市9%，县21%</t>
  </si>
  <si>
    <t xml:space="preserve">富源县第四小学自有资金
</t>
  </si>
  <si>
    <t>补助对象政策知晓率</t>
  </si>
  <si>
    <t>富源县第四小学自有资金</t>
  </si>
  <si>
    <t>服务对象满意度</t>
  </si>
  <si>
    <t>单位自有资金</t>
  </si>
  <si>
    <t>巩固城乡义务教育经费保障机制，对城乡义务教育学校家庭经济困难学生提供生活补助，帮助城乡义务教育学校家庭经济困难学生顺利就学，提高义务教育巩固率。</t>
  </si>
  <si>
    <t>补助人数（小学）</t>
  </si>
  <si>
    <t>66</t>
  </si>
  <si>
    <t>非寄宿制贫困学生：500元/生.年</t>
  </si>
  <si>
    <t>人均补助标准（小学）</t>
  </si>
  <si>
    <t>500</t>
  </si>
  <si>
    <t>非寄宿制贫困学生：500元/生.年
空</t>
  </si>
  <si>
    <t>及时足额拨付城乡义务教育生均公用经费，保障学校正常运转，维护学校正常教育教学秩序。</t>
  </si>
  <si>
    <t>2020年春季学期起，标准提高至650元/生.年</t>
  </si>
  <si>
    <t>质量指标</t>
  </si>
  <si>
    <t>教师培训费</t>
  </si>
  <si>
    <t>650</t>
  </si>
  <si>
    <t>预算05-3表</t>
  </si>
  <si>
    <t>项目支出绩效目标表（另文下达）</t>
  </si>
  <si>
    <t>预算06表</t>
  </si>
  <si>
    <t>政府性基金预算支出预算表</t>
  </si>
  <si>
    <t>单位名称</t>
  </si>
  <si>
    <t>本年政府性基金预算支出</t>
  </si>
  <si>
    <t>预算07表</t>
  </si>
  <si>
    <t xml:space="preserve"> 国有资本经营预算支出预算表</t>
  </si>
  <si>
    <t>本年国有资本经营预算支出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</si>
  <si>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</si>
  <si>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</si>
  <si>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</si>
  <si>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</si>
  <si>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</si>
  <si>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</si>
  <si>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</si>
  <si>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</si>
  <si>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</si>
  <si>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</si>
  <si>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</si>
  <si>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A4纸</t>
  </si>
  <si>
    <t>纸制品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</si>
  <si>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</si>
  <si>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</si>
  <si>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</si>
  <si>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</si>
  <si>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</si>
  <si>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</si>
  <si>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</si>
  <si>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</si>
  <si>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</si>
  <si>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</si>
  <si>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预算09-1表</t>
  </si>
  <si>
    <t>县对下转移支付预算表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</si>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</sst>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;\-#,##0.00;;@"/>
  </numFmts>
  <fonts count="9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23"/>
      <color indexed="8"/>
      <name val="方正小标宋简体"/>
      <family val="0"/>
    </font>
    <font>
      <sz val="9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9"/>
      <color indexed="8"/>
      <name val="SimSun"/>
      <family val="0"/>
    </font>
    <font>
      <sz val="9.75"/>
      <color indexed="8"/>
      <name val="宋体"/>
      <family val="0"/>
    </font>
    <font>
      <sz val="9.75"/>
      <color indexed="8"/>
      <name val="SimSun"/>
      <family val="0"/>
    </font>
    <font>
      <sz val="12"/>
      <name val="宋体"/>
      <family val="0"/>
    </font>
    <font>
      <sz val="18"/>
      <name val="方正小标宋简体"/>
      <family val="0"/>
    </font>
    <font>
      <sz val="12"/>
      <color indexed="8"/>
      <name val="宋体"/>
      <family val="0"/>
    </font>
    <font>
      <sz val="18"/>
      <name val="华文中宋"/>
      <family val="0"/>
    </font>
    <font>
      <sz val="10"/>
      <color indexed="8"/>
      <name val="Arial"/>
      <family val="2"/>
    </font>
    <font>
      <sz val="10.5"/>
      <color indexed="8"/>
      <name val="normal"/>
      <family val="2"/>
    </font>
    <font>
      <sz val="10.5"/>
      <color indexed="8"/>
      <name val="SimSun"/>
      <family val="0"/>
    </font>
    <font>
      <sz val="10.5"/>
      <color indexed="8"/>
      <name val="宋体"/>
      <family val="0"/>
    </font>
    <font>
      <sz val="19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0"/>
      <color rgb="FF000000"/>
      <name val="宋体"/>
      <family val="0"/>
    </font>
    <font>
      <sz val="12"/>
      <color rgb="FF000000"/>
      <name val="宋体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u val="single"/>
      <sz val="11"/>
      <color rgb="FF800080"/>
      <name val="Calibri"/>
      <family val="0"/>
    </font>
    <font>
      <sz val="10"/>
      <color rgb="FFFFFFFF"/>
      <name val="宋体"/>
      <family val="0"/>
    </font>
    <font>
      <sz val="10"/>
      <color rgb="FF000000"/>
      <name val="Arial"/>
      <family val="2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b/>
      <sz val="11"/>
      <color rgb="FF000000"/>
      <name val="宋体"/>
      <family val="0"/>
    </font>
    <font>
      <b/>
      <sz val="18"/>
      <color theme="3"/>
      <name val="Cambria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b/>
      <sz val="23"/>
      <color rgb="FF000000"/>
      <name val="宋体"/>
      <family val="0"/>
    </font>
    <font>
      <sz val="9"/>
      <color theme="1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1"/>
      <color rgb="FF000000"/>
      <name val="Calibri"/>
      <family val="0"/>
    </font>
    <font>
      <sz val="9"/>
      <color rgb="FF000000"/>
      <name val="Calibri"/>
      <family val="0"/>
    </font>
    <font>
      <sz val="9"/>
      <color rgb="FF000000"/>
      <name val="SimSun"/>
      <family val="0"/>
    </font>
    <font>
      <sz val="9.75"/>
      <color rgb="FF000000"/>
      <name val="Calibri"/>
      <family val="0"/>
    </font>
    <font>
      <sz val="9.75"/>
      <color rgb="FF000000"/>
      <name val="SimSun"/>
      <family val="0"/>
    </font>
    <font>
      <sz val="10.5"/>
      <color rgb="FF000000"/>
      <name val="normal"/>
      <family val="2"/>
    </font>
    <font>
      <sz val="10.5"/>
      <color rgb="FF000000"/>
      <name val="SimSun"/>
      <family val="0"/>
    </font>
    <font>
      <sz val="10.5"/>
      <color rgb="FF000000"/>
      <name val="宋体"/>
      <family val="0"/>
    </font>
    <font>
      <sz val="19"/>
      <color rgb="FF000000"/>
      <name val="宋体"/>
      <family val="0"/>
    </font>
    <font>
      <sz val="20"/>
      <color rgb="FF000000"/>
      <name val="方正小标宋简体"/>
      <family val="0"/>
    </font>
    <font>
      <sz val="10.5"/>
      <color theme="1"/>
      <name val="normal"/>
      <family val="2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>
        <color indexed="8"/>
      </bottom>
    </border>
    <border>
      <left>
        <color indexed="8"/>
      </left>
      <right style="thin">
        <color rgb="FF000000"/>
      </right>
      <top style="thin">
        <color rgb="FF000000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8"/>
      </right>
      <top style="thin">
        <color rgb="FF000000"/>
      </top>
      <bottom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1">
      <alignment horizontal="left" vertical="center" wrapText="1"/>
      <protection locked="0"/>
    </xf>
    <xf numFmtId="0" fontId="47" fillId="0" borderId="2">
      <alignment horizontal="left" vertical="center" wrapText="1"/>
      <protection locked="0"/>
    </xf>
    <xf numFmtId="0" fontId="47" fillId="0" borderId="3">
      <alignment horizontal="center" vertical="center" wrapText="1"/>
      <protection locked="0"/>
    </xf>
    <xf numFmtId="3" fontId="48" fillId="0" borderId="3">
      <alignment horizontal="center" vertical="center"/>
      <protection/>
    </xf>
    <xf numFmtId="0" fontId="47" fillId="0" borderId="1">
      <alignment horizontal="right" vertical="center"/>
      <protection locked="0"/>
    </xf>
    <xf numFmtId="0" fontId="48" fillId="0" borderId="4">
      <alignment horizontal="center" vertical="center"/>
      <protection locked="0"/>
    </xf>
    <xf numFmtId="0" fontId="49" fillId="0" borderId="5">
      <alignment horizontal="center" vertical="center" wrapText="1"/>
      <protection locked="0"/>
    </xf>
    <xf numFmtId="0" fontId="47" fillId="0" borderId="4">
      <alignment horizontal="left" vertical="center"/>
      <protection/>
    </xf>
    <xf numFmtId="0" fontId="48" fillId="0" borderId="5">
      <alignment horizontal="center" vertical="center" wrapText="1"/>
      <protection locked="0"/>
    </xf>
    <xf numFmtId="0" fontId="49" fillId="0" borderId="6">
      <alignment horizontal="center" vertical="center" wrapText="1"/>
      <protection locked="0"/>
    </xf>
    <xf numFmtId="0" fontId="47" fillId="0" borderId="7">
      <alignment horizontal="left" vertical="center"/>
      <protection/>
    </xf>
    <xf numFmtId="0" fontId="48" fillId="0" borderId="7">
      <alignment horizontal="center" vertical="center" wrapText="1"/>
      <protection/>
    </xf>
    <xf numFmtId="0" fontId="17" fillId="0" borderId="0">
      <alignment vertical="center"/>
      <protection/>
    </xf>
    <xf numFmtId="0" fontId="49" fillId="0" borderId="6">
      <alignment horizontal="center" vertical="center" wrapText="1"/>
      <protection/>
    </xf>
    <xf numFmtId="0" fontId="48" fillId="0" borderId="3">
      <alignment horizontal="center" vertical="center"/>
      <protection/>
    </xf>
    <xf numFmtId="0" fontId="50" fillId="2" borderId="0" applyNumberFormat="0" applyBorder="0" applyAlignment="0" applyProtection="0"/>
    <xf numFmtId="0" fontId="48" fillId="0" borderId="1">
      <alignment horizontal="center" vertical="center" wrapText="1"/>
      <protection locked="0"/>
    </xf>
    <xf numFmtId="0" fontId="51" fillId="3" borderId="0" applyNumberFormat="0" applyBorder="0" applyAlignment="0" applyProtection="0"/>
    <xf numFmtId="3" fontId="48" fillId="0" borderId="8">
      <alignment horizontal="center" vertical="center"/>
      <protection/>
    </xf>
    <xf numFmtId="0" fontId="49" fillId="0" borderId="9">
      <alignment horizontal="center" vertical="center"/>
      <protection/>
    </xf>
    <xf numFmtId="0" fontId="49" fillId="0" borderId="9">
      <alignment horizontal="center" vertical="center" wrapText="1"/>
      <protection/>
    </xf>
    <xf numFmtId="0" fontId="52" fillId="4" borderId="0" applyNumberFormat="0" applyBorder="0" applyAlignment="0" applyProtection="0"/>
    <xf numFmtId="0" fontId="49" fillId="0" borderId="3">
      <alignment horizontal="center" vertical="center"/>
      <protection/>
    </xf>
    <xf numFmtId="0" fontId="49" fillId="0" borderId="10">
      <alignment horizontal="center" vertical="center" wrapText="1"/>
      <protection/>
    </xf>
    <xf numFmtId="0" fontId="47" fillId="0" borderId="0">
      <alignment horizontal="right" wrapText="1"/>
      <protection locked="0"/>
    </xf>
    <xf numFmtId="0" fontId="49" fillId="0" borderId="2">
      <alignment horizontal="center" vertical="center"/>
      <protection locked="0"/>
    </xf>
    <xf numFmtId="0" fontId="47" fillId="0" borderId="0">
      <alignment horizontal="right"/>
      <protection/>
    </xf>
    <xf numFmtId="0" fontId="0" fillId="0" borderId="0">
      <alignment/>
      <protection/>
    </xf>
    <xf numFmtId="0" fontId="47" fillId="0" borderId="2">
      <alignment horizontal="left" vertical="center"/>
      <protection locked="0"/>
    </xf>
    <xf numFmtId="0" fontId="0" fillId="0" borderId="0">
      <alignment/>
      <protection/>
    </xf>
    <xf numFmtId="0" fontId="48" fillId="0" borderId="1">
      <alignment horizontal="center" vertical="center"/>
      <protection locked="0"/>
    </xf>
    <xf numFmtId="0" fontId="8" fillId="0" borderId="0">
      <alignment vertical="top"/>
      <protection locked="0"/>
    </xf>
    <xf numFmtId="0" fontId="17" fillId="0" borderId="0">
      <alignment/>
      <protection/>
    </xf>
    <xf numFmtId="0" fontId="51" fillId="5" borderId="0" applyNumberFormat="0" applyBorder="0" applyAlignment="0" applyProtection="0"/>
    <xf numFmtId="0" fontId="49" fillId="0" borderId="10">
      <alignment horizontal="center" vertical="center" wrapText="1"/>
      <protection locked="0"/>
    </xf>
    <xf numFmtId="0" fontId="53" fillId="6" borderId="0" applyNumberFormat="0" applyBorder="0" applyAlignment="0" applyProtection="0"/>
    <xf numFmtId="0" fontId="49" fillId="0" borderId="6">
      <alignment horizontal="center" vertical="center"/>
      <protection/>
    </xf>
    <xf numFmtId="0" fontId="54" fillId="7" borderId="11" applyNumberFormat="0" applyAlignment="0" applyProtection="0"/>
    <xf numFmtId="0" fontId="48" fillId="0" borderId="7">
      <alignment horizontal="center" vertical="center"/>
      <protection locked="0"/>
    </xf>
    <xf numFmtId="0" fontId="48" fillId="0" borderId="1">
      <alignment horizontal="center" vertical="center" wrapText="1"/>
      <protection/>
    </xf>
    <xf numFmtId="0" fontId="49" fillId="0" borderId="4">
      <alignment horizontal="center" vertical="center"/>
      <protection/>
    </xf>
    <xf numFmtId="0" fontId="49" fillId="0" borderId="4">
      <alignment horizontal="center" vertical="center" wrapText="1"/>
      <protection/>
    </xf>
    <xf numFmtId="0" fontId="55" fillId="8" borderId="12" applyNumberFormat="0" applyAlignment="0" applyProtection="0"/>
    <xf numFmtId="0" fontId="56" fillId="0" borderId="13" applyNumberFormat="0" applyFill="0" applyAlignment="0" applyProtection="0"/>
    <xf numFmtId="0" fontId="47" fillId="0" borderId="1">
      <alignment vertical="center" wrapText="1"/>
      <protection locked="0"/>
    </xf>
    <xf numFmtId="0" fontId="48" fillId="0" borderId="0">
      <alignment horizontal="right"/>
      <protection locked="0"/>
    </xf>
    <xf numFmtId="0" fontId="49" fillId="0" borderId="3">
      <alignment horizontal="center" vertical="center" wrapText="1"/>
      <protection/>
    </xf>
    <xf numFmtId="0" fontId="49" fillId="0" borderId="1">
      <alignment horizontal="center" vertical="center"/>
      <protection/>
    </xf>
    <xf numFmtId="0" fontId="47" fillId="0" borderId="0">
      <alignment horizontal="left" vertical="center" wrapText="1"/>
      <protection locked="0"/>
    </xf>
    <xf numFmtId="0" fontId="57" fillId="0" borderId="0" applyNumberFormat="0" applyFill="0" applyBorder="0" applyAlignment="0" applyProtection="0"/>
    <xf numFmtId="0" fontId="48" fillId="0" borderId="8">
      <alignment horizontal="center" vertical="center"/>
      <protection locked="0"/>
    </xf>
    <xf numFmtId="0" fontId="48" fillId="0" borderId="8">
      <alignment horizontal="center" vertical="center"/>
      <protection/>
    </xf>
    <xf numFmtId="0" fontId="48" fillId="0" borderId="10">
      <alignment horizontal="center" vertical="center" wrapText="1"/>
      <protection locked="0"/>
    </xf>
    <xf numFmtId="0" fontId="49" fillId="0" borderId="14">
      <alignment horizontal="center" vertical="center" wrapText="1"/>
      <protection locked="0"/>
    </xf>
    <xf numFmtId="0" fontId="53" fillId="9" borderId="0" applyNumberFormat="0" applyBorder="0" applyAlignment="0" applyProtection="0"/>
    <xf numFmtId="0" fontId="58" fillId="0" borderId="3">
      <alignment horizontal="center" vertical="center"/>
      <protection/>
    </xf>
    <xf numFmtId="177" fontId="0" fillId="0" borderId="0" applyFont="0" applyFill="0" applyBorder="0" applyAlignment="0" applyProtection="0"/>
    <xf numFmtId="0" fontId="47" fillId="0" borderId="8">
      <alignment horizontal="left" vertical="center"/>
      <protection/>
    </xf>
    <xf numFmtId="0" fontId="53" fillId="10" borderId="0" applyNumberFormat="0" applyBorder="0" applyAlignment="0" applyProtection="0"/>
    <xf numFmtId="0" fontId="59" fillId="0" borderId="8">
      <alignment horizontal="center" vertical="center" wrapText="1"/>
      <protection/>
    </xf>
    <xf numFmtId="0" fontId="6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8" fillId="0" borderId="2">
      <alignment horizontal="center" vertical="center"/>
      <protection locked="0"/>
    </xf>
    <xf numFmtId="0" fontId="61" fillId="0" borderId="15" applyNumberFormat="0" applyFill="0" applyAlignment="0" applyProtection="0"/>
    <xf numFmtId="0" fontId="48" fillId="0" borderId="2">
      <alignment horizontal="center" vertical="center" wrapText="1"/>
      <protection locked="0"/>
    </xf>
    <xf numFmtId="0" fontId="17" fillId="0" borderId="0">
      <alignment/>
      <protection/>
    </xf>
    <xf numFmtId="3" fontId="48" fillId="0" borderId="9">
      <alignment horizontal="center" vertical="center"/>
      <protection/>
    </xf>
    <xf numFmtId="0" fontId="61" fillId="0" borderId="0" applyNumberFormat="0" applyFill="0" applyBorder="0" applyAlignment="0" applyProtection="0"/>
    <xf numFmtId="0" fontId="47" fillId="0" borderId="4">
      <alignment horizontal="right" vertical="center"/>
      <protection locked="0"/>
    </xf>
    <xf numFmtId="0" fontId="62" fillId="0" borderId="16" applyNumberFormat="0" applyFill="0" applyAlignment="0" applyProtection="0"/>
    <xf numFmtId="0" fontId="53" fillId="12" borderId="0" applyNumberFormat="0" applyBorder="0" applyAlignment="0" applyProtection="0"/>
    <xf numFmtId="0" fontId="47" fillId="0" borderId="8">
      <alignment horizontal="center" vertical="center" wrapText="1"/>
      <protection locked="0"/>
    </xf>
    <xf numFmtId="0" fontId="53" fillId="13" borderId="0" applyNumberFormat="0" applyBorder="0" applyAlignment="0" applyProtection="0"/>
    <xf numFmtId="0" fontId="6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8" fillId="0" borderId="9">
      <alignment horizontal="center" vertical="center"/>
      <protection locked="0"/>
    </xf>
    <xf numFmtId="0" fontId="49" fillId="0" borderId="4">
      <alignment horizontal="center" vertical="center" wrapText="1"/>
      <protection locked="0"/>
    </xf>
    <xf numFmtId="0" fontId="49" fillId="0" borderId="9">
      <alignment horizontal="center" vertical="center" wrapText="1"/>
      <protection locked="0"/>
    </xf>
    <xf numFmtId="0" fontId="49" fillId="0" borderId="0">
      <alignment/>
      <protection/>
    </xf>
    <xf numFmtId="0" fontId="49" fillId="0" borderId="2">
      <alignment horizontal="center" vertical="center"/>
      <protection/>
    </xf>
    <xf numFmtId="0" fontId="64" fillId="0" borderId="0" applyNumberFormat="0" applyFill="0" applyBorder="0" applyAlignment="0" applyProtection="0"/>
    <xf numFmtId="0" fontId="65" fillId="0" borderId="0">
      <alignment horizontal="right"/>
      <protection locked="0"/>
    </xf>
    <xf numFmtId="0" fontId="51" fillId="14" borderId="0" applyNumberFormat="0" applyBorder="0" applyAlignment="0" applyProtection="0"/>
    <xf numFmtId="0" fontId="48" fillId="0" borderId="6">
      <alignment horizontal="center" vertical="center" wrapText="1"/>
      <protection/>
    </xf>
    <xf numFmtId="3" fontId="49" fillId="0" borderId="4">
      <alignment horizontal="center" vertical="center"/>
      <protection locked="0"/>
    </xf>
    <xf numFmtId="0" fontId="53" fillId="15" borderId="0" applyNumberFormat="0" applyBorder="0" applyAlignment="0" applyProtection="0"/>
    <xf numFmtId="0" fontId="47" fillId="0" borderId="0">
      <alignment horizontal="left" vertical="center"/>
      <protection locked="0"/>
    </xf>
    <xf numFmtId="0" fontId="47" fillId="0" borderId="1">
      <alignment horizontal="left" vertical="center"/>
      <protection locked="0"/>
    </xf>
    <xf numFmtId="0" fontId="48" fillId="0" borderId="4">
      <alignment horizontal="center" vertical="center" wrapText="1"/>
      <protection locked="0"/>
    </xf>
    <xf numFmtId="0" fontId="2" fillId="0" borderId="0">
      <alignment/>
      <protection/>
    </xf>
    <xf numFmtId="0" fontId="49" fillId="0" borderId="1">
      <alignment horizontal="center" vertical="center"/>
      <protection locked="0"/>
    </xf>
    <xf numFmtId="0" fontId="66" fillId="0" borderId="8">
      <alignment horizontal="center" vertical="center"/>
      <protection/>
    </xf>
    <xf numFmtId="0" fontId="49" fillId="0" borderId="0">
      <alignment wrapText="1"/>
      <protection/>
    </xf>
    <xf numFmtId="0" fontId="53" fillId="16" borderId="0" applyNumberFormat="0" applyBorder="0" applyAlignment="0" applyProtection="0"/>
    <xf numFmtId="0" fontId="58" fillId="0" borderId="1">
      <alignment horizontal="center" vertical="center"/>
      <protection/>
    </xf>
    <xf numFmtId="179" fontId="0" fillId="0" borderId="0" applyFont="0" applyFill="0" applyBorder="0" applyAlignment="0" applyProtection="0"/>
    <xf numFmtId="0" fontId="47" fillId="0" borderId="0">
      <alignment horizontal="left" vertical="center"/>
      <protection/>
    </xf>
    <xf numFmtId="0" fontId="47" fillId="0" borderId="8">
      <alignment horizontal="center" vertical="center"/>
      <protection locked="0"/>
    </xf>
    <xf numFmtId="0" fontId="48" fillId="0" borderId="4">
      <alignment horizontal="center" vertical="center"/>
      <protection/>
    </xf>
    <xf numFmtId="0" fontId="48" fillId="0" borderId="0">
      <alignment horizontal="right"/>
      <protection/>
    </xf>
    <xf numFmtId="0" fontId="53" fillId="17" borderId="0" applyNumberFormat="0" applyBorder="0" applyAlignment="0" applyProtection="0"/>
    <xf numFmtId="0" fontId="48" fillId="0" borderId="6">
      <alignment horizontal="center" vertical="center" wrapText="1"/>
      <protection locked="0"/>
    </xf>
    <xf numFmtId="0" fontId="49" fillId="0" borderId="17">
      <alignment horizontal="center" vertical="center"/>
      <protection/>
    </xf>
    <xf numFmtId="0" fontId="0" fillId="18" borderId="18" applyNumberFormat="0" applyFont="0" applyAlignment="0" applyProtection="0"/>
    <xf numFmtId="0" fontId="51" fillId="19" borderId="0" applyNumberFormat="0" applyBorder="0" applyAlignment="0" applyProtection="0"/>
    <xf numFmtId="0" fontId="67" fillId="20" borderId="0" applyNumberFormat="0" applyBorder="0" applyAlignment="0" applyProtection="0"/>
    <xf numFmtId="0" fontId="47" fillId="0" borderId="4">
      <alignment horizontal="right" vertical="center"/>
      <protection/>
    </xf>
    <xf numFmtId="0" fontId="49" fillId="0" borderId="10">
      <alignment horizontal="center" vertical="center"/>
      <protection/>
    </xf>
    <xf numFmtId="0" fontId="49" fillId="0" borderId="14">
      <alignment horizontal="center" vertical="center" wrapText="1"/>
      <protection/>
    </xf>
    <xf numFmtId="0" fontId="49" fillId="0" borderId="5">
      <alignment horizontal="center" vertical="center" wrapText="1"/>
      <protection/>
    </xf>
    <xf numFmtId="0" fontId="68" fillId="7" borderId="19" applyNumberFormat="0" applyAlignment="0" applyProtection="0"/>
    <xf numFmtId="49" fontId="49" fillId="0" borderId="1">
      <alignment horizontal="center" vertical="center" wrapText="1"/>
      <protection/>
    </xf>
    <xf numFmtId="0" fontId="69" fillId="0" borderId="20" applyNumberFormat="0" applyFill="0" applyAlignment="0" applyProtection="0"/>
    <xf numFmtId="9" fontId="0" fillId="0" borderId="0" applyFont="0" applyFill="0" applyBorder="0" applyAlignment="0" applyProtection="0"/>
    <xf numFmtId="0" fontId="48" fillId="0" borderId="21">
      <alignment horizontal="center" vertical="center" wrapText="1"/>
      <protection locked="0"/>
    </xf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0" borderId="9">
      <alignment horizontal="center" vertical="center"/>
      <protection/>
    </xf>
    <xf numFmtId="0" fontId="51" fillId="25" borderId="0" applyNumberFormat="0" applyBorder="0" applyAlignment="0" applyProtection="0"/>
    <xf numFmtId="178" fontId="0" fillId="0" borderId="0" applyFont="0" applyFill="0" applyBorder="0" applyAlignment="0" applyProtection="0"/>
    <xf numFmtId="0" fontId="48" fillId="0" borderId="1">
      <alignment horizontal="center" vertical="center"/>
      <protection/>
    </xf>
    <xf numFmtId="0" fontId="51" fillId="26" borderId="0" applyNumberFormat="0" applyBorder="0" applyAlignment="0" applyProtection="0"/>
    <xf numFmtId="0" fontId="53" fillId="27" borderId="0" applyNumberFormat="0" applyBorder="0" applyAlignment="0" applyProtection="0"/>
    <xf numFmtId="0" fontId="49" fillId="0" borderId="8">
      <alignment horizontal="center" vertical="center"/>
      <protection/>
    </xf>
    <xf numFmtId="49" fontId="8" fillId="0" borderId="8">
      <alignment horizontal="left" vertical="center" wrapText="1"/>
      <protection/>
    </xf>
    <xf numFmtId="0" fontId="53" fillId="28" borderId="0" applyNumberFormat="0" applyBorder="0" applyAlignment="0" applyProtection="0"/>
    <xf numFmtId="0" fontId="47" fillId="0" borderId="3">
      <alignment horizontal="center" vertical="center"/>
      <protection locked="0"/>
    </xf>
    <xf numFmtId="0" fontId="53" fillId="29" borderId="0" applyNumberFormat="0" applyBorder="0" applyAlignment="0" applyProtection="0"/>
    <xf numFmtId="0" fontId="49" fillId="0" borderId="0">
      <alignment/>
      <protection locked="0"/>
    </xf>
    <xf numFmtId="0" fontId="49" fillId="0" borderId="17">
      <alignment horizontal="center" vertical="center" wrapText="1"/>
      <protection/>
    </xf>
    <xf numFmtId="0" fontId="51" fillId="30" borderId="0" applyNumberFormat="0" applyBorder="0" applyAlignment="0" applyProtection="0"/>
    <xf numFmtId="0" fontId="53" fillId="31" borderId="0" applyNumberFormat="0" applyBorder="0" applyAlignment="0" applyProtection="0"/>
    <xf numFmtId="3" fontId="48" fillId="0" borderId="4">
      <alignment horizontal="center" vertical="center"/>
      <protection/>
    </xf>
    <xf numFmtId="0" fontId="47" fillId="0" borderId="8">
      <alignment horizontal="left" vertical="center" wrapText="1"/>
      <protection/>
    </xf>
    <xf numFmtId="0" fontId="49" fillId="0" borderId="2">
      <alignment horizontal="center" vertical="center" wrapText="1"/>
      <protection locked="0"/>
    </xf>
    <xf numFmtId="49" fontId="49" fillId="0" borderId="8">
      <alignment horizontal="center" vertical="center"/>
      <protection/>
    </xf>
    <xf numFmtId="0" fontId="47" fillId="0" borderId="0">
      <alignment horizontal="right" vertical="center"/>
      <protection/>
    </xf>
    <xf numFmtId="0" fontId="49" fillId="0" borderId="0">
      <alignment horizontal="left" vertical="center" wrapText="1"/>
      <protection/>
    </xf>
    <xf numFmtId="0" fontId="49" fillId="0" borderId="3">
      <alignment horizontal="center" vertical="center" wrapText="1"/>
      <protection locked="0"/>
    </xf>
    <xf numFmtId="0" fontId="48" fillId="0" borderId="6">
      <alignment horizontal="center" vertical="center"/>
      <protection/>
    </xf>
    <xf numFmtId="0" fontId="48" fillId="0" borderId="5">
      <alignment horizontal="center" vertical="center" wrapText="1"/>
      <protection/>
    </xf>
    <xf numFmtId="0" fontId="48" fillId="0" borderId="3">
      <alignment horizontal="center" vertical="center" wrapText="1"/>
      <protection locked="0"/>
    </xf>
    <xf numFmtId="0" fontId="49" fillId="0" borderId="2">
      <alignment horizontal="center" vertical="center" wrapText="1"/>
      <protection/>
    </xf>
    <xf numFmtId="0" fontId="49" fillId="0" borderId="1">
      <alignment horizontal="center" vertical="center" wrapText="1"/>
      <protection/>
    </xf>
    <xf numFmtId="3" fontId="49" fillId="0" borderId="4">
      <alignment horizontal="center" vertical="center"/>
      <protection/>
    </xf>
    <xf numFmtId="0" fontId="49" fillId="0" borderId="1">
      <alignment horizontal="center" vertical="center" wrapText="1"/>
      <protection locked="0"/>
    </xf>
    <xf numFmtId="3" fontId="49" fillId="0" borderId="4">
      <alignment horizontal="center" vertical="top"/>
      <protection locked="0"/>
    </xf>
    <xf numFmtId="0" fontId="49" fillId="0" borderId="14">
      <alignment horizontal="center" vertical="center"/>
      <protection/>
    </xf>
    <xf numFmtId="0" fontId="48" fillId="0" borderId="1">
      <alignment horizontal="center"/>
      <protection/>
    </xf>
    <xf numFmtId="0" fontId="48" fillId="0" borderId="4">
      <alignment horizontal="center" vertical="top"/>
      <protection/>
    </xf>
    <xf numFmtId="0" fontId="49" fillId="0" borderId="10">
      <alignment horizontal="center" vertical="center"/>
      <protection locked="0"/>
    </xf>
    <xf numFmtId="49" fontId="49" fillId="0" borderId="8">
      <alignment horizontal="center" vertical="center"/>
      <protection locked="0"/>
    </xf>
    <xf numFmtId="0" fontId="48" fillId="0" borderId="8">
      <alignment horizontal="center"/>
      <protection/>
    </xf>
    <xf numFmtId="0" fontId="49" fillId="0" borderId="3">
      <alignment horizontal="center" vertical="center"/>
      <protection locked="0"/>
    </xf>
    <xf numFmtId="0" fontId="47" fillId="0" borderId="21">
      <alignment horizontal="center" vertical="center"/>
      <protection/>
    </xf>
    <xf numFmtId="49" fontId="49" fillId="0" borderId="3">
      <alignment horizontal="center" vertical="center" wrapText="1"/>
      <protection/>
    </xf>
    <xf numFmtId="0" fontId="49" fillId="0" borderId="0">
      <alignment horizontal="left" vertical="center"/>
      <protection/>
    </xf>
    <xf numFmtId="0" fontId="66" fillId="0" borderId="0">
      <alignment vertical="top"/>
      <protection/>
    </xf>
    <xf numFmtId="0" fontId="49" fillId="0" borderId="0">
      <alignment horizontal="right" wrapText="1"/>
      <protection/>
    </xf>
    <xf numFmtId="49" fontId="49" fillId="0" borderId="2">
      <alignment horizontal="center" vertical="center" wrapText="1"/>
      <protection/>
    </xf>
    <xf numFmtId="0" fontId="48" fillId="0" borderId="0">
      <alignment vertical="top"/>
      <protection locked="0"/>
    </xf>
    <xf numFmtId="0" fontId="49" fillId="0" borderId="8">
      <alignment horizontal="center" vertical="center"/>
      <protection locked="0"/>
    </xf>
    <xf numFmtId="0" fontId="58" fillId="0" borderId="2">
      <alignment horizontal="center" vertical="center"/>
      <protection/>
    </xf>
    <xf numFmtId="0" fontId="48" fillId="0" borderId="0">
      <alignment horizontal="center" wrapText="1"/>
      <protection/>
    </xf>
    <xf numFmtId="0" fontId="48" fillId="0" borderId="0">
      <alignment wrapText="1"/>
      <protection/>
    </xf>
    <xf numFmtId="0" fontId="70" fillId="0" borderId="0">
      <alignment horizontal="center" vertical="center"/>
      <protection/>
    </xf>
    <xf numFmtId="0" fontId="47" fillId="0" borderId="0">
      <alignment horizontal="right" wrapText="1"/>
      <protection/>
    </xf>
    <xf numFmtId="0" fontId="2" fillId="0" borderId="0">
      <alignment/>
      <protection/>
    </xf>
    <xf numFmtId="0" fontId="59" fillId="0" borderId="3">
      <alignment horizontal="center" vertical="center" wrapText="1"/>
      <protection/>
    </xf>
    <xf numFmtId="0" fontId="71" fillId="0" borderId="0" applyNumberFormat="0" applyFill="0" applyBorder="0" applyAlignment="0" applyProtection="0"/>
    <xf numFmtId="0" fontId="49" fillId="0" borderId="8">
      <alignment horizontal="center" vertical="center" wrapText="1"/>
      <protection locked="0"/>
    </xf>
    <xf numFmtId="0" fontId="48" fillId="0" borderId="4">
      <alignment horizontal="center" vertical="center" wrapText="1"/>
      <protection/>
    </xf>
    <xf numFmtId="0" fontId="49" fillId="0" borderId="0">
      <alignment horizontal="left" vertical="center"/>
      <protection locked="0"/>
    </xf>
    <xf numFmtId="0" fontId="17" fillId="0" borderId="0">
      <alignment vertical="center"/>
      <protection/>
    </xf>
    <xf numFmtId="0" fontId="47" fillId="0" borderId="0">
      <alignment horizontal="right"/>
      <protection locked="0"/>
    </xf>
    <xf numFmtId="0" fontId="47" fillId="0" borderId="0">
      <alignment vertical="top" wrapText="1"/>
      <protection locked="0"/>
    </xf>
    <xf numFmtId="0" fontId="49" fillId="0" borderId="14">
      <alignment horizontal="center" vertical="center"/>
      <protection locked="0"/>
    </xf>
    <xf numFmtId="0" fontId="49" fillId="0" borderId="9">
      <alignment horizontal="center" vertical="center"/>
      <protection locked="0"/>
    </xf>
    <xf numFmtId="0" fontId="49" fillId="0" borderId="8">
      <alignment horizontal="center" vertical="center" wrapText="1"/>
      <protection/>
    </xf>
    <xf numFmtId="0" fontId="72" fillId="32" borderId="19" applyNumberFormat="0" applyAlignment="0" applyProtection="0"/>
    <xf numFmtId="0" fontId="49" fillId="0" borderId="21">
      <alignment horizontal="center" vertical="center" wrapText="1"/>
      <protection locked="0"/>
    </xf>
    <xf numFmtId="49" fontId="49" fillId="0" borderId="10">
      <alignment horizontal="center" vertical="center" wrapText="1"/>
      <protection locked="0"/>
    </xf>
    <xf numFmtId="0" fontId="48" fillId="0" borderId="2">
      <alignment horizontal="center" vertical="center" wrapText="1"/>
      <protection/>
    </xf>
    <xf numFmtId="0" fontId="47" fillId="0" borderId="2">
      <alignment horizontal="left" vertical="center"/>
      <protection/>
    </xf>
    <xf numFmtId="0" fontId="47" fillId="0" borderId="1">
      <alignment horizontal="left" vertical="center"/>
      <protection/>
    </xf>
    <xf numFmtId="0" fontId="47" fillId="0" borderId="8">
      <alignment vertical="center" wrapText="1"/>
      <protection/>
    </xf>
    <xf numFmtId="0" fontId="47" fillId="0" borderId="8">
      <alignment horizontal="center" vertical="center" wrapText="1"/>
      <protection/>
    </xf>
    <xf numFmtId="49" fontId="49" fillId="0" borderId="14">
      <alignment horizontal="center" vertical="center" wrapText="1"/>
      <protection locked="0"/>
    </xf>
    <xf numFmtId="0" fontId="48" fillId="0" borderId="14">
      <alignment horizontal="center" vertical="center" wrapText="1"/>
      <protection/>
    </xf>
    <xf numFmtId="0" fontId="47" fillId="0" borderId="8">
      <alignment horizontal="left" vertical="center" wrapText="1"/>
      <protection locked="0"/>
    </xf>
    <xf numFmtId="0" fontId="49" fillId="0" borderId="4">
      <alignment horizontal="center" vertical="center"/>
      <protection locked="0"/>
    </xf>
    <xf numFmtId="0" fontId="47" fillId="0" borderId="4">
      <alignment horizontal="left" vertical="center" wrapText="1"/>
      <protection/>
    </xf>
    <xf numFmtId="0" fontId="49" fillId="0" borderId="7">
      <alignment horizontal="center" vertical="center" wrapText="1"/>
      <protection/>
    </xf>
    <xf numFmtId="0" fontId="73" fillId="0" borderId="22" applyNumberFormat="0" applyFill="0" applyAlignment="0" applyProtection="0"/>
    <xf numFmtId="0" fontId="49" fillId="0" borderId="7">
      <alignment horizontal="center" vertical="center"/>
      <protection locked="0"/>
    </xf>
    <xf numFmtId="0" fontId="49" fillId="0" borderId="7">
      <alignment horizontal="center" vertical="center" wrapText="1"/>
      <protection locked="0"/>
    </xf>
    <xf numFmtId="0" fontId="47" fillId="0" borderId="0">
      <alignment horizontal="left" vertical="center" wrapText="1"/>
      <protection/>
    </xf>
    <xf numFmtId="0" fontId="49" fillId="0" borderId="8">
      <alignment vertical="center" wrapText="1"/>
      <protection/>
    </xf>
    <xf numFmtId="0" fontId="2" fillId="0" borderId="0">
      <alignment/>
      <protection/>
    </xf>
    <xf numFmtId="0" fontId="49" fillId="0" borderId="0">
      <alignment horizontal="right" vertical="center"/>
      <protection locked="0"/>
    </xf>
  </cellStyleXfs>
  <cellXfs count="315">
    <xf numFmtId="0" fontId="0" fillId="0" borderId="0" xfId="0" applyAlignment="1">
      <alignment/>
    </xf>
    <xf numFmtId="0" fontId="2" fillId="0" borderId="0" xfId="46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/>
    </xf>
    <xf numFmtId="49" fontId="48" fillId="0" borderId="0" xfId="46" applyNumberFormat="1" applyFont="1" applyFill="1" applyBorder="1" applyAlignment="1" applyProtection="1">
      <alignment/>
      <protection/>
    </xf>
    <xf numFmtId="0" fontId="74" fillId="0" borderId="0" xfId="46" applyFont="1" applyFill="1" applyBorder="1" applyAlignment="1" applyProtection="1">
      <alignment horizontal="center" vertical="center"/>
      <protection/>
    </xf>
    <xf numFmtId="49" fontId="47" fillId="0" borderId="0" xfId="0" applyNumberFormat="1" applyFont="1" applyFill="1" applyBorder="1" applyAlignment="1" applyProtection="1">
      <alignment horizontal="left" vertical="center"/>
      <protection locked="0"/>
    </xf>
    <xf numFmtId="49" fontId="49" fillId="0" borderId="0" xfId="0" applyNumberFormat="1" applyFont="1" applyFill="1" applyBorder="1" applyAlignment="1">
      <alignment horizontal="left" vertical="center"/>
    </xf>
    <xf numFmtId="0" fontId="49" fillId="0" borderId="8" xfId="0" applyFont="1" applyFill="1" applyBorder="1" applyAlignment="1" applyProtection="1">
      <alignment horizontal="center" vertical="center" wrapText="1"/>
      <protection locked="0"/>
    </xf>
    <xf numFmtId="0" fontId="49" fillId="0" borderId="8" xfId="0" applyFont="1" applyFill="1" applyBorder="1" applyAlignment="1">
      <alignment horizontal="center" vertical="center" wrapText="1"/>
    </xf>
    <xf numFmtId="0" fontId="48" fillId="0" borderId="8" xfId="66" applyFont="1" applyBorder="1">
      <alignment horizontal="center" vertical="center"/>
      <protection/>
    </xf>
    <xf numFmtId="49" fontId="75" fillId="0" borderId="8" xfId="141" applyNumberFormat="1" applyFont="1" applyBorder="1">
      <alignment horizontal="left" vertical="center" wrapText="1"/>
      <protection/>
    </xf>
    <xf numFmtId="0" fontId="53" fillId="0" borderId="8" xfId="0" applyFont="1" applyFill="1" applyBorder="1" applyAlignment="1">
      <alignment/>
    </xf>
    <xf numFmtId="0" fontId="47" fillId="0" borderId="8" xfId="17" applyFont="1" applyBorder="1">
      <alignment horizontal="center" vertical="center" wrapText="1"/>
      <protection locked="0"/>
    </xf>
    <xf numFmtId="0" fontId="47" fillId="0" borderId="8" xfId="16" applyFont="1" applyBorder="1">
      <alignment horizontal="left" vertical="center" wrapText="1"/>
      <protection locked="0"/>
    </xf>
    <xf numFmtId="0" fontId="47" fillId="0" borderId="8" xfId="15" applyFont="1" applyBorder="1">
      <alignment horizontal="left" vertical="center" wrapText="1"/>
      <protection locked="0"/>
    </xf>
    <xf numFmtId="0" fontId="48" fillId="0" borderId="0" xfId="46" applyFont="1" applyFill="1" applyBorder="1" applyAlignment="1" applyProtection="1">
      <alignment/>
      <protection/>
    </xf>
    <xf numFmtId="0" fontId="48" fillId="0" borderId="0" xfId="46" applyFont="1" applyFill="1" applyBorder="1" applyAlignment="1" applyProtection="1">
      <alignment horizontal="right" vertical="center"/>
      <protection locked="0"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 applyProtection="1">
      <alignment horizontal="right"/>
      <protection locked="0"/>
    </xf>
    <xf numFmtId="0" fontId="49" fillId="0" borderId="8" xfId="0" applyFont="1" applyFill="1" applyBorder="1" applyAlignment="1">
      <alignment horizontal="center" vertical="center"/>
    </xf>
    <xf numFmtId="0" fontId="48" fillId="0" borderId="8" xfId="65" applyFont="1" applyBorder="1">
      <alignment horizontal="center" vertical="center"/>
      <protection locked="0"/>
    </xf>
    <xf numFmtId="180" fontId="75" fillId="0" borderId="8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 applyProtection="1">
      <alignment horizontal="left" vertical="center"/>
      <protection locked="0"/>
    </xf>
    <xf numFmtId="0" fontId="49" fillId="0" borderId="0" xfId="173" applyFont="1" applyBorder="1">
      <alignment horizontal="left" vertical="center"/>
      <protection/>
    </xf>
    <xf numFmtId="0" fontId="49" fillId="0" borderId="10" xfId="49" applyFont="1" applyBorder="1">
      <alignment horizontal="center" vertical="center" wrapText="1"/>
      <protection locked="0"/>
    </xf>
    <xf numFmtId="0" fontId="49" fillId="0" borderId="10" xfId="38" applyFont="1" applyBorder="1">
      <alignment horizontal="center" vertical="center" wrapText="1"/>
      <protection/>
    </xf>
    <xf numFmtId="0" fontId="49" fillId="0" borderId="14" xfId="68" applyFont="1" applyBorder="1">
      <alignment horizontal="center" vertical="center" wrapText="1"/>
      <protection locked="0"/>
    </xf>
    <xf numFmtId="0" fontId="49" fillId="0" borderId="14" xfId="123" applyFont="1" applyBorder="1">
      <alignment horizontal="center" vertical="center" wrapText="1"/>
      <protection/>
    </xf>
    <xf numFmtId="0" fontId="49" fillId="0" borderId="9" xfId="92" applyFont="1" applyBorder="1">
      <alignment horizontal="center" vertical="center" wrapText="1"/>
      <protection locked="0"/>
    </xf>
    <xf numFmtId="0" fontId="49" fillId="0" borderId="9" xfId="35" applyFont="1" applyBorder="1">
      <alignment horizontal="center" vertical="center" wrapText="1"/>
      <protection/>
    </xf>
    <xf numFmtId="0" fontId="47" fillId="0" borderId="8" xfId="150" applyFont="1" applyBorder="1">
      <alignment horizontal="left" vertical="center" wrapText="1"/>
      <protection/>
    </xf>
    <xf numFmtId="0" fontId="48" fillId="0" borderId="3" xfId="158" applyFont="1" applyBorder="1">
      <alignment horizontal="center" vertical="center" wrapText="1"/>
      <protection locked="0"/>
    </xf>
    <xf numFmtId="0" fontId="47" fillId="0" borderId="2" xfId="200" applyFont="1" applyBorder="1">
      <alignment horizontal="left" vertical="center"/>
      <protection/>
    </xf>
    <xf numFmtId="0" fontId="49" fillId="0" borderId="0" xfId="93" applyFont="1" applyBorder="1">
      <alignment/>
      <protection/>
    </xf>
    <xf numFmtId="0" fontId="49" fillId="0" borderId="10" xfId="122" applyFont="1" applyBorder="1">
      <alignment horizontal="center" vertical="center"/>
      <protection/>
    </xf>
    <xf numFmtId="0" fontId="49" fillId="0" borderId="14" xfId="164" applyFont="1" applyBorder="1">
      <alignment horizontal="center" vertical="center"/>
      <protection/>
    </xf>
    <xf numFmtId="0" fontId="49" fillId="0" borderId="9" xfId="34" applyFont="1" applyBorder="1">
      <alignment horizontal="center" vertical="center"/>
      <protection/>
    </xf>
    <xf numFmtId="0" fontId="47" fillId="0" borderId="1" xfId="201" applyFont="1" applyBorder="1">
      <alignment horizontal="left" vertical="center"/>
      <protection/>
    </xf>
    <xf numFmtId="0" fontId="48" fillId="0" borderId="0" xfId="0" applyFont="1" applyFill="1" applyBorder="1" applyAlignment="1" applyProtection="1">
      <alignment horizontal="right"/>
      <protection locked="0"/>
    </xf>
    <xf numFmtId="0" fontId="49" fillId="0" borderId="3" xfId="37" applyFont="1" applyBorder="1">
      <alignment horizontal="center" vertical="center"/>
      <protection/>
    </xf>
    <xf numFmtId="0" fontId="49" fillId="0" borderId="2" xfId="94" applyFont="1" applyBorder="1">
      <alignment horizontal="center" vertical="center"/>
      <protection/>
    </xf>
    <xf numFmtId="0" fontId="49" fillId="0" borderId="1" xfId="62" applyFont="1" applyBorder="1">
      <alignment horizontal="center" vertical="center"/>
      <protection/>
    </xf>
    <xf numFmtId="0" fontId="2" fillId="0" borderId="0" xfId="215" applyFill="1" applyAlignment="1">
      <alignment vertical="center"/>
      <protection/>
    </xf>
    <xf numFmtId="0" fontId="7" fillId="0" borderId="0" xfId="215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horizontal="left" vertical="center"/>
    </xf>
    <xf numFmtId="0" fontId="49" fillId="0" borderId="8" xfId="195" applyFont="1" applyBorder="1">
      <alignment horizontal="center" vertical="center" wrapText="1"/>
      <protection/>
    </xf>
    <xf numFmtId="0" fontId="47" fillId="0" borderId="8" xfId="86" applyFont="1" applyBorder="1">
      <alignment horizontal="center" vertical="center" wrapText="1"/>
      <protection locked="0"/>
    </xf>
    <xf numFmtId="0" fontId="47" fillId="0" borderId="1" xfId="59" applyFont="1" applyBorder="1">
      <alignment vertical="center" wrapText="1"/>
      <protection locked="0"/>
    </xf>
    <xf numFmtId="0" fontId="4" fillId="0" borderId="0" xfId="215" applyNumberFormat="1" applyFont="1" applyFill="1" applyBorder="1" applyAlignment="1" applyProtection="1">
      <alignment horizontal="right" vertical="center"/>
      <protection/>
    </xf>
    <xf numFmtId="0" fontId="5" fillId="0" borderId="0" xfId="215" applyNumberFormat="1" applyFont="1" applyFill="1" applyBorder="1" applyAlignment="1" applyProtection="1">
      <alignment horizontal="center" vertical="center"/>
      <protection/>
    </xf>
    <xf numFmtId="0" fontId="49" fillId="0" borderId="3" xfId="61" applyFont="1" applyBorder="1">
      <alignment horizontal="center" vertical="center" wrapText="1"/>
      <protection/>
    </xf>
    <xf numFmtId="0" fontId="49" fillId="0" borderId="2" xfId="159" applyFont="1" applyBorder="1">
      <alignment horizontal="center" vertical="center" wrapText="1"/>
      <protection/>
    </xf>
    <xf numFmtId="0" fontId="49" fillId="0" borderId="1" xfId="160" applyFont="1" applyBorder="1">
      <alignment horizontal="center" vertical="center" wrapText="1"/>
      <protection/>
    </xf>
    <xf numFmtId="0" fontId="2" fillId="0" borderId="0" xfId="46" applyFont="1" applyFill="1" applyBorder="1" applyAlignment="1" applyProtection="1">
      <alignment vertical="center"/>
      <protection/>
    </xf>
    <xf numFmtId="0" fontId="8" fillId="0" borderId="0" xfId="46" applyFont="1" applyFill="1" applyBorder="1" applyAlignment="1" applyProtection="1">
      <alignment vertical="top"/>
      <protection locked="0"/>
    </xf>
    <xf numFmtId="0" fontId="76" fillId="0" borderId="0" xfId="46" applyFont="1" applyFill="1" applyBorder="1" applyAlignment="1" applyProtection="1">
      <alignment horizontal="center" vertical="center"/>
      <protection/>
    </xf>
    <xf numFmtId="0" fontId="77" fillId="0" borderId="0" xfId="46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left" vertical="center"/>
      <protection locked="0"/>
    </xf>
    <xf numFmtId="0" fontId="53" fillId="0" borderId="0" xfId="0" applyFont="1" applyFill="1" applyBorder="1" applyAlignment="1">
      <alignment/>
    </xf>
    <xf numFmtId="0" fontId="49" fillId="0" borderId="8" xfId="178" applyFont="1" applyBorder="1">
      <alignment horizontal="center" vertical="center"/>
      <protection locked="0"/>
    </xf>
    <xf numFmtId="0" fontId="49" fillId="0" borderId="8" xfId="187" applyFont="1" applyBorder="1">
      <alignment horizontal="center" vertical="center" wrapText="1"/>
      <protection locked="0"/>
    </xf>
    <xf numFmtId="0" fontId="74" fillId="0" borderId="0" xfId="46" applyFont="1" applyFill="1" applyBorder="1" applyAlignment="1" applyProtection="1">
      <alignment horizontal="center" vertical="center"/>
      <protection/>
    </xf>
    <xf numFmtId="0" fontId="74" fillId="0" borderId="0" xfId="46" applyFont="1" applyFill="1" applyBorder="1" applyAlignment="1" applyProtection="1">
      <alignment horizontal="center" vertical="center"/>
      <protection locked="0"/>
    </xf>
    <xf numFmtId="0" fontId="47" fillId="0" borderId="0" xfId="46" applyFont="1" applyFill="1" applyBorder="1" applyAlignment="1" applyProtection="1">
      <alignment horizontal="right" vertical="center"/>
      <protection locked="0"/>
    </xf>
    <xf numFmtId="0" fontId="2" fillId="0" borderId="0" xfId="46" applyFont="1" applyFill="1" applyBorder="1" applyAlignment="1" applyProtection="1">
      <alignment/>
      <protection/>
    </xf>
    <xf numFmtId="0" fontId="48" fillId="0" borderId="0" xfId="46" applyFont="1" applyFill="1" applyBorder="1" applyAlignment="1" applyProtection="1">
      <alignment/>
      <protection/>
    </xf>
    <xf numFmtId="0" fontId="48" fillId="0" borderId="0" xfId="46" applyFont="1" applyFill="1" applyBorder="1" applyAlignment="1" applyProtection="1">
      <alignment horizontal="right" vertical="center"/>
      <protection/>
    </xf>
    <xf numFmtId="0" fontId="76" fillId="0" borderId="0" xfId="46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107" applyFont="1" applyBorder="1">
      <alignment wrapText="1"/>
      <protection/>
    </xf>
    <xf numFmtId="0" fontId="49" fillId="0" borderId="0" xfId="175" applyFont="1" applyBorder="1">
      <alignment horizontal="right" wrapText="1"/>
      <protection/>
    </xf>
    <xf numFmtId="0" fontId="49" fillId="0" borderId="8" xfId="146" applyFont="1" applyBorder="1">
      <alignment horizontal="center" vertical="center" wrapText="1"/>
      <protection/>
    </xf>
    <xf numFmtId="0" fontId="49" fillId="0" borderId="8" xfId="140" applyFont="1" applyBorder="1">
      <alignment horizontal="center" vertical="center"/>
      <protection/>
    </xf>
    <xf numFmtId="0" fontId="49" fillId="0" borderId="8" xfId="214" applyFont="1" applyBorder="1">
      <alignment vertical="center" wrapText="1"/>
      <protection/>
    </xf>
    <xf numFmtId="0" fontId="49" fillId="0" borderId="0" xfId="145" applyFont="1" applyBorder="1">
      <alignment/>
      <protection locked="0"/>
    </xf>
    <xf numFmtId="0" fontId="49" fillId="0" borderId="8" xfId="0" applyFont="1" applyFill="1" applyBorder="1" applyAlignment="1" applyProtection="1">
      <alignment horizontal="center" vertical="center"/>
      <protection locked="0"/>
    </xf>
    <xf numFmtId="0" fontId="49" fillId="0" borderId="0" xfId="216" applyFont="1" applyBorder="1">
      <alignment horizontal="right" vertical="center"/>
      <protection locked="0"/>
    </xf>
    <xf numFmtId="0" fontId="48" fillId="0" borderId="8" xfId="169" applyFont="1" applyBorder="1">
      <alignment horizontal="center"/>
      <protection/>
    </xf>
    <xf numFmtId="0" fontId="53" fillId="0" borderId="0" xfId="0" applyFont="1" applyFill="1" applyBorder="1" applyAlignment="1">
      <alignment vertical="center"/>
    </xf>
    <xf numFmtId="0" fontId="76" fillId="0" borderId="0" xfId="46" applyFont="1" applyFill="1" applyAlignment="1" applyProtection="1">
      <alignment horizontal="center" vertical="center" wrapText="1"/>
      <protection/>
    </xf>
    <xf numFmtId="0" fontId="47" fillId="0" borderId="0" xfId="213" applyFont="1" applyBorder="1">
      <alignment horizontal="left" vertical="center" wrapText="1"/>
      <protection/>
    </xf>
    <xf numFmtId="0" fontId="49" fillId="0" borderId="6" xfId="28" applyFont="1" applyBorder="1">
      <alignment horizontal="center" vertical="center" wrapText="1"/>
      <protection/>
    </xf>
    <xf numFmtId="0" fontId="49" fillId="0" borderId="6" xfId="24" applyFont="1" applyBorder="1">
      <alignment horizontal="center" vertical="center" wrapText="1"/>
      <protection locked="0"/>
    </xf>
    <xf numFmtId="0" fontId="49" fillId="0" borderId="5" xfId="124" applyFont="1" applyBorder="1">
      <alignment horizontal="center" vertical="center" wrapText="1"/>
      <protection/>
    </xf>
    <xf numFmtId="0" fontId="49" fillId="0" borderId="5" xfId="21" applyFont="1" applyBorder="1">
      <alignment horizontal="center" vertical="center" wrapText="1"/>
      <protection locked="0"/>
    </xf>
    <xf numFmtId="0" fontId="49" fillId="0" borderId="4" xfId="56" applyFont="1" applyBorder="1">
      <alignment horizontal="center" vertical="center" wrapText="1"/>
      <protection/>
    </xf>
    <xf numFmtId="0" fontId="49" fillId="0" borderId="4" xfId="91" applyFont="1" applyBorder="1">
      <alignment horizontal="center" vertical="center" wrapText="1"/>
      <protection locked="0"/>
    </xf>
    <xf numFmtId="0" fontId="47" fillId="0" borderId="4" xfId="208" applyFont="1" applyBorder="1">
      <alignment horizontal="left" vertical="center" wrapText="1"/>
      <protection/>
    </xf>
    <xf numFmtId="0" fontId="47" fillId="0" borderId="4" xfId="83" applyFont="1" applyBorder="1">
      <alignment horizontal="right" vertical="center"/>
      <protection locked="0"/>
    </xf>
    <xf numFmtId="0" fontId="47" fillId="0" borderId="21" xfId="171" applyFont="1" applyBorder="1">
      <alignment horizontal="center" vertical="center"/>
      <protection/>
    </xf>
    <xf numFmtId="0" fontId="47" fillId="0" borderId="7" xfId="25" applyFont="1" applyBorder="1">
      <alignment horizontal="left" vertical="center"/>
      <protection/>
    </xf>
    <xf numFmtId="0" fontId="47" fillId="0" borderId="4" xfId="22" applyFont="1" applyBorder="1">
      <alignment horizontal="left" vertical="center"/>
      <protection/>
    </xf>
    <xf numFmtId="0" fontId="48" fillId="0" borderId="0" xfId="46" applyFont="1" applyFill="1" applyBorder="1" applyAlignment="1" applyProtection="1">
      <alignment wrapText="1"/>
      <protection/>
    </xf>
    <xf numFmtId="0" fontId="78" fillId="0" borderId="0" xfId="46" applyFont="1" applyFill="1" applyAlignment="1" applyProtection="1">
      <alignment horizontal="center" vertical="center" wrapText="1"/>
      <protection/>
    </xf>
    <xf numFmtId="0" fontId="8" fillId="0" borderId="0" xfId="46" applyFont="1" applyFill="1" applyBorder="1" applyAlignment="1" applyProtection="1">
      <alignment vertical="top" wrapText="1"/>
      <protection locked="0"/>
    </xf>
    <xf numFmtId="0" fontId="47" fillId="0" borderId="0" xfId="192" applyFont="1" applyBorder="1">
      <alignment vertical="top" wrapText="1"/>
      <protection locked="0"/>
    </xf>
    <xf numFmtId="0" fontId="49" fillId="0" borderId="2" xfId="151" applyFont="1" applyBorder="1">
      <alignment horizontal="center" vertical="center" wrapText="1"/>
      <protection locked="0"/>
    </xf>
    <xf numFmtId="0" fontId="2" fillId="0" borderId="0" xfId="46" applyFont="1" applyFill="1" applyBorder="1" applyAlignment="1" applyProtection="1">
      <alignment wrapText="1"/>
      <protection/>
    </xf>
    <xf numFmtId="0" fontId="48" fillId="0" borderId="0" xfId="181" applyFont="1" applyBorder="1">
      <alignment wrapText="1"/>
      <protection/>
    </xf>
    <xf numFmtId="0" fontId="47" fillId="0" borderId="0" xfId="191" applyFont="1" applyBorder="1">
      <alignment horizontal="right"/>
      <protection locked="0"/>
    </xf>
    <xf numFmtId="0" fontId="49" fillId="0" borderId="2" xfId="40" applyFont="1" applyBorder="1">
      <alignment horizontal="center" vertical="center"/>
      <protection locked="0"/>
    </xf>
    <xf numFmtId="0" fontId="49" fillId="0" borderId="7" xfId="209" applyFont="1" applyBorder="1">
      <alignment horizontal="center" vertical="center" wrapText="1"/>
      <protection/>
    </xf>
    <xf numFmtId="0" fontId="49" fillId="0" borderId="7" xfId="211" applyFont="1" applyBorder="1">
      <alignment horizontal="center" vertical="center"/>
      <protection locked="0"/>
    </xf>
    <xf numFmtId="0" fontId="47" fillId="0" borderId="0" xfId="46" applyFont="1" applyFill="1" applyBorder="1" applyAlignment="1" applyProtection="1">
      <alignment horizontal="right" vertical="center" wrapText="1"/>
      <protection locked="0"/>
    </xf>
    <xf numFmtId="0" fontId="47" fillId="0" borderId="0" xfId="46" applyFont="1" applyFill="1" applyBorder="1" applyAlignment="1" applyProtection="1">
      <alignment horizontal="right" vertical="center" wrapText="1"/>
      <protection/>
    </xf>
    <xf numFmtId="0" fontId="47" fillId="0" borderId="0" xfId="39" applyFont="1" applyBorder="1">
      <alignment horizontal="right" wrapText="1"/>
      <protection locked="0"/>
    </xf>
    <xf numFmtId="0" fontId="47" fillId="0" borderId="0" xfId="0" applyFont="1" applyFill="1" applyBorder="1" applyAlignment="1">
      <alignment horizontal="right" wrapText="1"/>
    </xf>
    <xf numFmtId="0" fontId="49" fillId="0" borderId="7" xfId="212" applyFont="1" applyBorder="1">
      <alignment horizontal="center" vertical="center" wrapText="1"/>
      <protection locked="0"/>
    </xf>
    <xf numFmtId="0" fontId="49" fillId="0" borderId="4" xfId="55" applyFont="1" applyBorder="1">
      <alignment horizontal="center" vertical="center"/>
      <protection/>
    </xf>
    <xf numFmtId="0" fontId="49" fillId="0" borderId="4" xfId="207" applyFont="1" applyBorder="1">
      <alignment horizontal="center" vertical="center"/>
      <protection locked="0"/>
    </xf>
    <xf numFmtId="0" fontId="47" fillId="0" borderId="4" xfId="121" applyFont="1" applyBorder="1">
      <alignment horizontal="right" vertical="center"/>
      <protection/>
    </xf>
    <xf numFmtId="0" fontId="47" fillId="0" borderId="0" xfId="46" applyFont="1" applyFill="1" applyBorder="1" applyAlignment="1" applyProtection="1">
      <alignment horizontal="right" vertical="center"/>
      <protection/>
    </xf>
    <xf numFmtId="0" fontId="47" fillId="0" borderId="0" xfId="0" applyFont="1" applyFill="1" applyBorder="1" applyAlignment="1">
      <alignment horizontal="right"/>
    </xf>
    <xf numFmtId="0" fontId="47" fillId="0" borderId="0" xfId="0" applyFont="1" applyFill="1" applyBorder="1" applyAlignment="1" applyProtection="1">
      <alignment horizontal="left" vertical="center"/>
      <protection/>
    </xf>
    <xf numFmtId="0" fontId="78" fillId="0" borderId="0" xfId="46" applyFont="1" applyFill="1" applyAlignment="1" applyProtection="1">
      <alignment horizontal="center" vertical="center"/>
      <protection/>
    </xf>
    <xf numFmtId="0" fontId="47" fillId="0" borderId="0" xfId="101" applyFont="1" applyBorder="1">
      <alignment horizontal="left" vertical="center"/>
      <protection locked="0"/>
    </xf>
    <xf numFmtId="0" fontId="65" fillId="0" borderId="0" xfId="96" applyFont="1" applyBorder="1">
      <alignment horizontal="right"/>
      <protection locked="0"/>
    </xf>
    <xf numFmtId="0" fontId="48" fillId="0" borderId="0" xfId="114" applyFont="1" applyBorder="1">
      <alignment horizontal="right"/>
      <protection/>
    </xf>
    <xf numFmtId="0" fontId="49" fillId="0" borderId="10" xfId="167" applyFont="1" applyBorder="1">
      <alignment horizontal="center" vertical="center"/>
      <protection locked="0"/>
    </xf>
    <xf numFmtId="49" fontId="49" fillId="0" borderId="10" xfId="198" applyNumberFormat="1" applyFont="1" applyBorder="1">
      <alignment horizontal="center" vertical="center" wrapText="1"/>
      <protection locked="0"/>
    </xf>
    <xf numFmtId="0" fontId="49" fillId="0" borderId="14" xfId="193" applyFont="1" applyBorder="1">
      <alignment horizontal="center" vertical="center"/>
      <protection locked="0"/>
    </xf>
    <xf numFmtId="49" fontId="49" fillId="0" borderId="14" xfId="204" applyNumberFormat="1" applyFont="1" applyBorder="1">
      <alignment horizontal="center" vertical="center" wrapText="1"/>
      <protection locked="0"/>
    </xf>
    <xf numFmtId="49" fontId="49" fillId="0" borderId="8" xfId="168" applyNumberFormat="1" applyFont="1" applyBorder="1">
      <alignment horizontal="center" vertical="center"/>
      <protection locked="0"/>
    </xf>
    <xf numFmtId="0" fontId="47" fillId="0" borderId="8" xfId="206" applyFont="1" applyBorder="1">
      <alignment horizontal="left" vertical="center" wrapText="1"/>
      <protection locked="0"/>
    </xf>
    <xf numFmtId="0" fontId="48" fillId="0" borderId="2" xfId="77" applyFont="1" applyBorder="1">
      <alignment horizontal="center" vertical="center"/>
      <protection locked="0"/>
    </xf>
    <xf numFmtId="0" fontId="48" fillId="0" borderId="1" xfId="45" applyFont="1" applyBorder="1">
      <alignment horizontal="center" vertical="center"/>
      <protection locked="0"/>
    </xf>
    <xf numFmtId="0" fontId="48" fillId="0" borderId="0" xfId="46" applyFont="1" applyFill="1" applyBorder="1" applyAlignment="1" applyProtection="1">
      <alignment horizontal="right"/>
      <protection/>
    </xf>
    <xf numFmtId="49" fontId="2" fillId="0" borderId="0" xfId="46" applyNumberFormat="1" applyFont="1" applyFill="1" applyBorder="1" applyAlignment="1" applyProtection="1">
      <alignment/>
      <protection/>
    </xf>
    <xf numFmtId="49" fontId="65" fillId="0" borderId="0" xfId="46" applyNumberFormat="1" applyFont="1" applyFill="1" applyBorder="1" applyAlignment="1" applyProtection="1">
      <alignment/>
      <protection/>
    </xf>
    <xf numFmtId="0" fontId="65" fillId="0" borderId="0" xfId="46" applyFont="1" applyFill="1" applyBorder="1" applyAlignment="1" applyProtection="1">
      <alignment horizontal="right"/>
      <protection/>
    </xf>
    <xf numFmtId="0" fontId="79" fillId="0" borderId="0" xfId="46" applyFont="1" applyFill="1" applyBorder="1" applyAlignment="1" applyProtection="1">
      <alignment horizontal="center" vertical="center" wrapText="1"/>
      <protection/>
    </xf>
    <xf numFmtId="0" fontId="79" fillId="0" borderId="0" xfId="46" applyFont="1" applyFill="1" applyBorder="1" applyAlignment="1" applyProtection="1">
      <alignment horizontal="center" vertical="center"/>
      <protection/>
    </xf>
    <xf numFmtId="0" fontId="65" fillId="0" borderId="0" xfId="96" applyFont="1" applyBorder="1">
      <alignment horizontal="right"/>
      <protection locked="0"/>
    </xf>
    <xf numFmtId="0" fontId="48" fillId="0" borderId="0" xfId="0" applyFont="1" applyFill="1" applyBorder="1" applyAlignment="1">
      <alignment horizontal="right"/>
    </xf>
    <xf numFmtId="49" fontId="49" fillId="0" borderId="8" xfId="198" applyNumberFormat="1" applyFont="1" applyBorder="1">
      <alignment horizontal="center" vertical="center" wrapText="1"/>
      <protection locked="0"/>
    </xf>
    <xf numFmtId="49" fontId="49" fillId="0" borderId="8" xfId="204" applyNumberFormat="1" applyFont="1" applyBorder="1">
      <alignment horizontal="center" vertical="center" wrapText="1"/>
      <protection locked="0"/>
    </xf>
    <xf numFmtId="0" fontId="48" fillId="0" borderId="8" xfId="0" applyFont="1" applyFill="1" applyBorder="1" applyAlignment="1" applyProtection="1">
      <alignment horizontal="center" vertical="center"/>
      <protection locked="0"/>
    </xf>
    <xf numFmtId="0" fontId="48" fillId="0" borderId="8" xfId="45" applyFont="1" applyBorder="1">
      <alignment horizontal="center" vertical="center"/>
      <protection locked="0"/>
    </xf>
    <xf numFmtId="0" fontId="80" fillId="0" borderId="0" xfId="46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horizontal="right"/>
    </xf>
    <xf numFmtId="0" fontId="81" fillId="0" borderId="8" xfId="0" applyFont="1" applyFill="1" applyBorder="1" applyAlignment="1">
      <alignment horizontal="center" vertical="center"/>
    </xf>
    <xf numFmtId="0" fontId="82" fillId="0" borderId="8" xfId="0" applyFont="1" applyFill="1" applyBorder="1" applyAlignment="1">
      <alignment horizontal="center" vertical="center"/>
    </xf>
    <xf numFmtId="0" fontId="83" fillId="0" borderId="8" xfId="0" applyFont="1" applyFill="1" applyBorder="1" applyAlignment="1">
      <alignment horizontal="center" vertical="center" wrapText="1"/>
    </xf>
    <xf numFmtId="0" fontId="83" fillId="0" borderId="8" xfId="0" applyFont="1" applyFill="1" applyBorder="1" applyAlignment="1" applyProtection="1">
      <alignment horizontal="center" vertical="center"/>
      <protection locked="0"/>
    </xf>
    <xf numFmtId="0" fontId="83" fillId="0" borderId="8" xfId="0" applyFont="1" applyFill="1" applyBorder="1" applyAlignment="1" applyProtection="1">
      <alignment horizontal="center" vertical="center" wrapText="1"/>
      <protection locked="0"/>
    </xf>
    <xf numFmtId="0" fontId="47" fillId="0" borderId="8" xfId="202" applyFont="1" applyBorder="1">
      <alignment vertical="center" wrapText="1"/>
      <protection/>
    </xf>
    <xf numFmtId="0" fontId="47" fillId="0" borderId="8" xfId="203" applyFont="1" applyBorder="1">
      <alignment horizontal="center" vertical="center" wrapText="1"/>
      <protection/>
    </xf>
    <xf numFmtId="0" fontId="47" fillId="0" borderId="8" xfId="112" applyFont="1" applyBorder="1">
      <alignment horizontal="center" vertical="center"/>
      <protection locked="0"/>
    </xf>
    <xf numFmtId="0" fontId="81" fillId="0" borderId="8" xfId="0" applyFont="1" applyFill="1" applyBorder="1" applyAlignment="1">
      <alignment horizontal="center" vertical="center" wrapText="1"/>
    </xf>
    <xf numFmtId="0" fontId="84" fillId="0" borderId="8" xfId="0" applyFont="1" applyFill="1" applyBorder="1" applyAlignment="1">
      <alignment horizontal="center" vertical="center"/>
    </xf>
    <xf numFmtId="0" fontId="85" fillId="0" borderId="8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/>
    </xf>
    <xf numFmtId="0" fontId="85" fillId="0" borderId="8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left" vertical="center"/>
    </xf>
    <xf numFmtId="0" fontId="48" fillId="0" borderId="8" xfId="0" applyFont="1" applyFill="1" applyBorder="1" applyAlignment="1" applyProtection="1">
      <alignment horizontal="center" vertical="center" wrapText="1"/>
      <protection locked="0"/>
    </xf>
    <xf numFmtId="0" fontId="47" fillId="0" borderId="8" xfId="200" applyFont="1" applyBorder="1">
      <alignment horizontal="left" vertical="center"/>
      <protection/>
    </xf>
    <xf numFmtId="49" fontId="48" fillId="0" borderId="0" xfId="46" applyNumberFormat="1" applyFont="1" applyFill="1" applyBorder="1" applyAlignment="1" applyProtection="1">
      <alignment/>
      <protection/>
    </xf>
    <xf numFmtId="0" fontId="49" fillId="0" borderId="8" xfId="123" applyFont="1" applyBorder="1">
      <alignment horizontal="center" vertical="center" wrapText="1"/>
      <protection/>
    </xf>
    <xf numFmtId="0" fontId="47" fillId="0" borderId="8" xfId="201" applyFont="1" applyBorder="1">
      <alignment horizontal="left" vertical="center"/>
      <protection/>
    </xf>
    <xf numFmtId="0" fontId="49" fillId="0" borderId="8" xfId="117" applyFont="1" applyBorder="1">
      <alignment horizontal="center" vertical="center"/>
      <protection/>
    </xf>
    <xf numFmtId="0" fontId="49" fillId="0" borderId="8" xfId="197" applyFont="1" applyBorder="1">
      <alignment horizontal="center" vertical="center" wrapText="1"/>
      <protection locked="0"/>
    </xf>
    <xf numFmtId="0" fontId="48" fillId="0" borderId="0" xfId="0" applyFont="1" applyFill="1" applyBorder="1" applyAlignment="1">
      <alignment vertical="top"/>
    </xf>
    <xf numFmtId="0" fontId="49" fillId="0" borderId="0" xfId="189" applyFont="1" applyBorder="1">
      <alignment horizontal="left" vertical="center"/>
      <protection locked="0"/>
    </xf>
    <xf numFmtId="0" fontId="49" fillId="0" borderId="8" xfId="49" applyFont="1" applyBorder="1">
      <alignment horizontal="center" vertical="center" wrapText="1"/>
      <protection locked="0"/>
    </xf>
    <xf numFmtId="0" fontId="49" fillId="0" borderId="8" xfId="68" applyFont="1" applyBorder="1">
      <alignment horizontal="center" vertical="center" wrapText="1"/>
      <protection locked="0"/>
    </xf>
    <xf numFmtId="0" fontId="49" fillId="0" borderId="8" xfId="193" applyFont="1" applyBorder="1">
      <alignment horizontal="center" vertical="center"/>
      <protection locked="0"/>
    </xf>
    <xf numFmtId="0" fontId="49" fillId="0" borderId="8" xfId="164" applyFont="1" applyBorder="1">
      <alignment horizontal="center" vertical="center"/>
      <protection/>
    </xf>
    <xf numFmtId="0" fontId="49" fillId="0" borderId="8" xfId="194" applyFont="1" applyBorder="1">
      <alignment horizontal="center" vertical="center"/>
      <protection locked="0"/>
    </xf>
    <xf numFmtId="0" fontId="47" fillId="0" borderId="8" xfId="72" applyFont="1" applyBorder="1">
      <alignment horizontal="left" vertical="center"/>
      <protection/>
    </xf>
    <xf numFmtId="49" fontId="75" fillId="0" borderId="8" xfId="141" applyNumberFormat="1" applyFont="1" applyBorder="1" applyAlignment="1">
      <alignment horizontal="left" vertical="center" wrapText="1" indent="1"/>
      <protection/>
    </xf>
    <xf numFmtId="0" fontId="48" fillId="0" borderId="8" xfId="158" applyFont="1" applyBorder="1">
      <alignment horizontal="center" vertical="center" wrapText="1"/>
      <protection locked="0"/>
    </xf>
    <xf numFmtId="0" fontId="47" fillId="0" borderId="8" xfId="43" applyFont="1" applyBorder="1">
      <alignment horizontal="left" vertical="center"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47" fillId="0" borderId="8" xfId="102" applyFont="1" applyBorder="1">
      <alignment horizontal="left" vertical="center"/>
      <protection locked="0"/>
    </xf>
    <xf numFmtId="0" fontId="49" fillId="0" borderId="8" xfId="155" applyFont="1" applyBorder="1">
      <alignment horizontal="center" vertical="center" wrapText="1"/>
      <protection locked="0"/>
    </xf>
    <xf numFmtId="0" fontId="49" fillId="0" borderId="8" xfId="162" applyFont="1" applyBorder="1">
      <alignment horizontal="center" vertical="center" wrapText="1"/>
      <protection locked="0"/>
    </xf>
    <xf numFmtId="0" fontId="49" fillId="0" borderId="8" xfId="92" applyFont="1" applyBorder="1">
      <alignment horizontal="center" vertical="center" wrapText="1"/>
      <protection locked="0"/>
    </xf>
    <xf numFmtId="0" fontId="49" fillId="0" borderId="8" xfId="151" applyFont="1" applyBorder="1">
      <alignment horizontal="center" vertical="center" wrapText="1"/>
      <protection locked="0"/>
    </xf>
    <xf numFmtId="0" fontId="48" fillId="0" borderId="0" xfId="177" applyFont="1" applyBorder="1">
      <alignment vertical="top"/>
      <protection locked="0"/>
    </xf>
    <xf numFmtId="0" fontId="48" fillId="0" borderId="0" xfId="46" applyFont="1" applyFill="1" applyBorder="1" applyAlignment="1" applyProtection="1">
      <alignment horizontal="right" vertical="center" wrapText="1"/>
      <protection/>
    </xf>
    <xf numFmtId="0" fontId="47" fillId="0" borderId="0" xfId="191" applyFont="1" applyBorder="1">
      <alignment horizontal="right"/>
      <protection locked="0"/>
    </xf>
    <xf numFmtId="0" fontId="48" fillId="0" borderId="8" xfId="165" applyFont="1" applyBorder="1">
      <alignment horizontal="center"/>
      <protection/>
    </xf>
    <xf numFmtId="0" fontId="17" fillId="0" borderId="0" xfId="46" applyFont="1" applyFill="1" applyBorder="1" applyAlignment="1" applyProtection="1">
      <alignment horizontal="center" wrapText="1"/>
      <protection/>
    </xf>
    <xf numFmtId="0" fontId="17" fillId="0" borderId="0" xfId="46" applyFont="1" applyFill="1" applyBorder="1" applyAlignment="1" applyProtection="1">
      <alignment wrapText="1"/>
      <protection/>
    </xf>
    <xf numFmtId="0" fontId="17" fillId="0" borderId="0" xfId="46" applyFont="1" applyFill="1" applyBorder="1" applyAlignment="1" applyProtection="1">
      <alignment/>
      <protection/>
    </xf>
    <xf numFmtId="0" fontId="2" fillId="0" borderId="0" xfId="46" applyFont="1" applyFill="1" applyBorder="1" applyAlignment="1" applyProtection="1">
      <alignment horizontal="center" wrapText="1"/>
      <protection/>
    </xf>
    <xf numFmtId="0" fontId="18" fillId="0" borderId="0" xfId="46" applyFont="1" applyFill="1" applyBorder="1" applyAlignment="1" applyProtection="1">
      <alignment horizontal="center" vertical="center" wrapText="1"/>
      <protection/>
    </xf>
    <xf numFmtId="0" fontId="48" fillId="0" borderId="0" xfId="180" applyFont="1" applyBorder="1">
      <alignment horizontal="center" wrapText="1"/>
      <protection/>
    </xf>
    <xf numFmtId="0" fontId="59" fillId="0" borderId="8" xfId="74" applyFont="1" applyBorder="1">
      <alignment horizontal="center" vertical="center" wrapText="1"/>
      <protection/>
    </xf>
    <xf numFmtId="0" fontId="59" fillId="0" borderId="8" xfId="185" applyFont="1" applyBorder="1">
      <alignment horizontal="center" vertical="center" wrapText="1"/>
      <protection/>
    </xf>
    <xf numFmtId="0" fontId="2" fillId="0" borderId="0" xfId="46" applyFont="1" applyFill="1" applyBorder="1" applyAlignment="1" applyProtection="1">
      <alignment horizontal="right" wrapText="1"/>
      <protection/>
    </xf>
    <xf numFmtId="0" fontId="20" fillId="0" borderId="0" xfId="46" applyFont="1" applyFill="1" applyBorder="1" applyAlignment="1" applyProtection="1">
      <alignment horizontal="center" vertical="center" wrapText="1"/>
      <protection/>
    </xf>
    <xf numFmtId="0" fontId="47" fillId="0" borderId="0" xfId="183" applyFont="1" applyBorder="1">
      <alignment horizontal="right" wrapText="1"/>
      <protection/>
    </xf>
    <xf numFmtId="0" fontId="2" fillId="0" borderId="0" xfId="215" applyFill="1" applyBorder="1" applyAlignment="1">
      <alignment vertical="center"/>
      <protection/>
    </xf>
    <xf numFmtId="49" fontId="2" fillId="0" borderId="0" xfId="215" applyNumberFormat="1" applyFill="1" applyBorder="1" applyAlignment="1">
      <alignment/>
      <protection/>
    </xf>
    <xf numFmtId="49" fontId="2" fillId="0" borderId="0" xfId="215" applyNumberFormat="1" applyFill="1" applyBorder="1" applyAlignment="1">
      <alignment horizontal="center"/>
      <protection/>
    </xf>
    <xf numFmtId="0" fontId="78" fillId="0" borderId="0" xfId="46" applyFont="1" applyFill="1" applyBorder="1" applyAlignment="1" applyProtection="1">
      <alignment horizontal="center" vertical="center"/>
      <protection/>
    </xf>
    <xf numFmtId="0" fontId="66" fillId="0" borderId="0" xfId="174" applyFont="1" applyBorder="1">
      <alignment vertical="top"/>
      <protection/>
    </xf>
    <xf numFmtId="0" fontId="86" fillId="0" borderId="8" xfId="0" applyFont="1" applyFill="1" applyBorder="1" applyAlignment="1">
      <alignment horizontal="center" vertical="center"/>
    </xf>
    <xf numFmtId="49" fontId="86" fillId="0" borderId="8" xfId="0" applyNumberFormat="1" applyFont="1" applyFill="1" applyBorder="1" applyAlignment="1">
      <alignment horizontal="center" vertical="center" wrapText="1"/>
    </xf>
    <xf numFmtId="49" fontId="86" fillId="0" borderId="8" xfId="176" applyNumberFormat="1" applyFont="1" applyBorder="1">
      <alignment horizontal="center" vertical="center" wrapText="1"/>
      <protection/>
    </xf>
    <xf numFmtId="49" fontId="86" fillId="0" borderId="8" xfId="0" applyNumberFormat="1" applyFont="1" applyFill="1" applyBorder="1" applyAlignment="1">
      <alignment horizontal="center" vertical="center"/>
    </xf>
    <xf numFmtId="49" fontId="87" fillId="0" borderId="8" xfId="0" applyNumberFormat="1" applyFont="1" applyFill="1" applyBorder="1" applyAlignment="1">
      <alignment horizontal="center" vertical="center"/>
    </xf>
    <xf numFmtId="0" fontId="86" fillId="0" borderId="8" xfId="0" applyFont="1" applyFill="1" applyBorder="1" applyAlignment="1">
      <alignment/>
    </xf>
    <xf numFmtId="0" fontId="86" fillId="0" borderId="8" xfId="0" applyFont="1" applyFill="1" applyBorder="1" applyAlignment="1">
      <alignment horizontal="left" indent="1"/>
    </xf>
    <xf numFmtId="0" fontId="86" fillId="0" borderId="8" xfId="70" applyFont="1" applyBorder="1">
      <alignment horizontal="center" vertical="center"/>
      <protection/>
    </xf>
    <xf numFmtId="0" fontId="86" fillId="0" borderId="8" xfId="179" applyFont="1" applyBorder="1">
      <alignment horizontal="center" vertical="center"/>
      <protection/>
    </xf>
    <xf numFmtId="0" fontId="86" fillId="0" borderId="8" xfId="109" applyFont="1" applyBorder="1">
      <alignment horizontal="center" vertical="center"/>
      <protection/>
    </xf>
    <xf numFmtId="0" fontId="2" fillId="0" borderId="0" xfId="215" applyFill="1" applyBorder="1" applyAlignment="1">
      <alignment/>
      <protection/>
    </xf>
    <xf numFmtId="49" fontId="87" fillId="0" borderId="8" xfId="0" applyNumberFormat="1" applyFont="1" applyFill="1" applyBorder="1" applyAlignment="1" applyProtection="1">
      <alignment horizontal="center" vertical="center"/>
      <protection locked="0"/>
    </xf>
    <xf numFmtId="180" fontId="88" fillId="0" borderId="8" xfId="0" applyNumberFormat="1" applyFont="1" applyFill="1" applyBorder="1" applyAlignment="1">
      <alignment horizontal="right" vertical="center"/>
    </xf>
    <xf numFmtId="180" fontId="88" fillId="0" borderId="8" xfId="0" applyNumberFormat="1" applyFont="1" applyFill="1" applyBorder="1" applyAlignment="1">
      <alignment horizontal="right" vertical="center" indent="1"/>
    </xf>
    <xf numFmtId="180" fontId="88" fillId="0" borderId="8" xfId="0" applyNumberFormat="1" applyFont="1" applyFill="1" applyBorder="1" applyAlignment="1">
      <alignment horizontal="center" vertical="center"/>
    </xf>
    <xf numFmtId="0" fontId="86" fillId="0" borderId="8" xfId="0" applyFont="1" applyFill="1" applyBorder="1" applyAlignment="1" applyProtection="1">
      <alignment horizontal="center" vertical="center"/>
      <protection locked="0"/>
    </xf>
    <xf numFmtId="0" fontId="86" fillId="0" borderId="8" xfId="40" applyFont="1" applyBorder="1">
      <alignment horizontal="center" vertical="center"/>
      <protection locked="0"/>
    </xf>
    <xf numFmtId="0" fontId="86" fillId="0" borderId="8" xfId="105" applyFont="1" applyBorder="1">
      <alignment horizontal="center" vertical="center"/>
      <protection locked="0"/>
    </xf>
    <xf numFmtId="0" fontId="4" fillId="0" borderId="0" xfId="215" applyNumberFormat="1" applyFont="1" applyFill="1" applyBorder="1" applyAlignment="1" applyProtection="1">
      <alignment horizontal="right" vertical="center"/>
      <protection/>
    </xf>
    <xf numFmtId="0" fontId="89" fillId="0" borderId="0" xfId="46" applyFont="1" applyFill="1" applyBorder="1" applyAlignment="1" applyProtection="1">
      <alignment horizontal="center" vertical="center"/>
      <protection/>
    </xf>
    <xf numFmtId="0" fontId="86" fillId="0" borderId="8" xfId="178" applyFont="1" applyBorder="1">
      <alignment horizontal="center" vertical="center"/>
      <protection locked="0"/>
    </xf>
    <xf numFmtId="0" fontId="87" fillId="0" borderId="8" xfId="106" applyFont="1" applyBorder="1">
      <alignment horizontal="center" vertical="center"/>
      <protection/>
    </xf>
    <xf numFmtId="0" fontId="87" fillId="0" borderId="8" xfId="0" applyFont="1" applyFill="1" applyBorder="1" applyAlignment="1">
      <alignment horizontal="center" vertical="center"/>
    </xf>
    <xf numFmtId="0" fontId="2" fillId="0" borderId="0" xfId="46" applyFont="1" applyFill="1" applyBorder="1" applyAlignment="1" applyProtection="1">
      <alignment vertical="top"/>
      <protection/>
    </xf>
    <xf numFmtId="49" fontId="49" fillId="0" borderId="8" xfId="172" applyNumberFormat="1" applyFont="1" applyBorder="1">
      <alignment horizontal="center" vertical="center" wrapText="1"/>
      <protection/>
    </xf>
    <xf numFmtId="49" fontId="49" fillId="0" borderId="8" xfId="126" applyNumberFormat="1" applyFont="1" applyBorder="1">
      <alignment horizontal="center" vertical="center" wrapText="1"/>
      <protection/>
    </xf>
    <xf numFmtId="0" fontId="49" fillId="0" borderId="8" xfId="170" applyFont="1" applyBorder="1">
      <alignment horizontal="center" vertical="center"/>
      <protection locked="0"/>
    </xf>
    <xf numFmtId="49" fontId="49" fillId="0" borderId="8" xfId="152" applyNumberFormat="1" applyFont="1" applyBorder="1">
      <alignment horizontal="center" vertical="center"/>
      <protection/>
    </xf>
    <xf numFmtId="49" fontId="75" fillId="0" borderId="8" xfId="141" applyNumberFormat="1" applyFont="1" applyBorder="1" applyAlignment="1">
      <alignment horizontal="left" vertical="center" wrapText="1" indent="2"/>
      <protection/>
    </xf>
    <xf numFmtId="0" fontId="48" fillId="0" borderId="8" xfId="0" applyFont="1" applyFill="1" applyBorder="1" applyAlignment="1">
      <alignment horizontal="center" vertical="center"/>
    </xf>
    <xf numFmtId="0" fontId="48" fillId="0" borderId="8" xfId="137" applyFont="1" applyBorder="1">
      <alignment horizontal="center" vertical="center"/>
      <protection/>
    </xf>
    <xf numFmtId="0" fontId="48" fillId="0" borderId="0" xfId="46" applyFont="1" applyFill="1" applyBorder="1" applyAlignment="1" applyProtection="1">
      <alignment vertical="center"/>
      <protection/>
    </xf>
    <xf numFmtId="0" fontId="90" fillId="0" borderId="0" xfId="46" applyFont="1" applyFill="1" applyBorder="1" applyAlignment="1" applyProtection="1">
      <alignment horizontal="center" vertical="center"/>
      <protection/>
    </xf>
    <xf numFmtId="0" fontId="47" fillId="0" borderId="0" xfId="101" applyFont="1" applyBorder="1">
      <alignment horizontal="left" vertical="center"/>
      <protection locked="0"/>
    </xf>
    <xf numFmtId="0" fontId="70" fillId="0" borderId="0" xfId="0" applyFont="1" applyFill="1" applyBorder="1" applyAlignment="1">
      <alignment horizontal="center" vertical="center"/>
    </xf>
    <xf numFmtId="49" fontId="75" fillId="0" borderId="0" xfId="141" applyNumberFormat="1" applyFont="1" applyBorder="1">
      <alignment horizontal="left" vertical="center" wrapText="1"/>
      <protection/>
    </xf>
    <xf numFmtId="49" fontId="91" fillId="0" borderId="8" xfId="141" applyNumberFormat="1" applyFont="1" applyBorder="1" applyAlignment="1">
      <alignment horizontal="center" vertical="center" wrapText="1"/>
      <protection/>
    </xf>
    <xf numFmtId="0" fontId="49" fillId="0" borderId="8" xfId="167" applyFont="1" applyBorder="1">
      <alignment horizontal="center" vertical="center"/>
      <protection locked="0"/>
    </xf>
    <xf numFmtId="49" fontId="75" fillId="0" borderId="8" xfId="141" applyNumberFormat="1" applyFont="1" applyBorder="1" applyAlignment="1">
      <alignment horizontal="center" vertical="center" wrapText="1"/>
      <protection/>
    </xf>
    <xf numFmtId="0" fontId="49" fillId="0" borderId="8" xfId="35" applyFont="1" applyBorder="1">
      <alignment horizontal="center" vertical="center" wrapText="1"/>
      <protection/>
    </xf>
    <xf numFmtId="0" fontId="47" fillId="0" borderId="0" xfId="63" applyFont="1" applyBorder="1">
      <alignment horizontal="left" vertical="center" wrapText="1"/>
      <protection locked="0"/>
    </xf>
    <xf numFmtId="0" fontId="49" fillId="0" borderId="0" xfId="154" applyFont="1" applyBorder="1">
      <alignment horizontal="left" vertical="center" wrapText="1"/>
      <protection/>
    </xf>
    <xf numFmtId="0" fontId="49" fillId="0" borderId="0" xfId="107" applyFont="1" applyBorder="1">
      <alignment wrapText="1"/>
      <protection/>
    </xf>
    <xf numFmtId="0" fontId="49" fillId="0" borderId="8" xfId="38" applyFont="1" applyBorder="1">
      <alignment horizontal="center" vertical="center" wrapText="1"/>
      <protection/>
    </xf>
    <xf numFmtId="0" fontId="49" fillId="0" borderId="8" xfId="28" applyFont="1" applyBorder="1">
      <alignment horizontal="center" vertical="center" wrapText="1"/>
      <protection/>
    </xf>
    <xf numFmtId="0" fontId="49" fillId="0" borderId="8" xfId="51" applyFont="1" applyBorder="1">
      <alignment horizontal="center" vertical="center"/>
      <protection/>
    </xf>
    <xf numFmtId="0" fontId="49" fillId="0" borderId="8" xfId="94" applyFont="1" applyBorder="1">
      <alignment horizontal="center" vertical="center"/>
      <protection/>
    </xf>
    <xf numFmtId="0" fontId="49" fillId="0" borderId="8" xfId="55" applyFont="1" applyBorder="1">
      <alignment horizontal="center" vertical="center"/>
      <protection/>
    </xf>
    <xf numFmtId="0" fontId="48" fillId="0" borderId="8" xfId="129" applyFont="1" applyBorder="1">
      <alignment horizontal="center" vertical="center" wrapText="1"/>
      <protection locked="0"/>
    </xf>
    <xf numFmtId="0" fontId="48" fillId="0" borderId="8" xfId="0" applyFont="1" applyFill="1" applyBorder="1" applyAlignment="1">
      <alignment horizontal="center" vertical="center" wrapText="1"/>
    </xf>
    <xf numFmtId="0" fontId="48" fillId="0" borderId="8" xfId="156" applyFont="1" applyBorder="1">
      <alignment horizontal="center" vertical="center"/>
      <protection/>
    </xf>
    <xf numFmtId="0" fontId="49" fillId="0" borderId="8" xfId="207" applyFont="1" applyBorder="1">
      <alignment horizontal="center" vertical="center"/>
      <protection locked="0"/>
    </xf>
    <xf numFmtId="3" fontId="49" fillId="0" borderId="8" xfId="99" applyNumberFormat="1" applyFont="1" applyBorder="1">
      <alignment horizontal="center" vertical="center"/>
      <protection locked="0"/>
    </xf>
    <xf numFmtId="3" fontId="49" fillId="0" borderId="8" xfId="161" applyNumberFormat="1" applyFont="1" applyBorder="1">
      <alignment horizontal="center" vertical="center"/>
      <protection/>
    </xf>
    <xf numFmtId="0" fontId="49" fillId="0" borderId="8" xfId="24" applyFont="1" applyBorder="1">
      <alignment horizontal="center" vertical="center" wrapText="1"/>
      <protection locked="0"/>
    </xf>
    <xf numFmtId="0" fontId="49" fillId="0" borderId="8" xfId="159" applyFont="1" applyBorder="1">
      <alignment horizontal="center" vertical="center" wrapText="1"/>
      <protection/>
    </xf>
    <xf numFmtId="0" fontId="49" fillId="0" borderId="8" xfId="91" applyFont="1" applyBorder="1">
      <alignment horizontal="center" vertical="center" wrapText="1"/>
      <protection locked="0"/>
    </xf>
    <xf numFmtId="3" fontId="49" fillId="0" borderId="8" xfId="163" applyNumberFormat="1" applyFont="1" applyBorder="1">
      <alignment horizontal="center" vertical="top"/>
      <protection locked="0"/>
    </xf>
    <xf numFmtId="0" fontId="48" fillId="0" borderId="8" xfId="166" applyFont="1" applyBorder="1">
      <alignment horizontal="center" vertical="top"/>
      <protection/>
    </xf>
    <xf numFmtId="0" fontId="47" fillId="0" borderId="0" xfId="153" applyFont="1" applyBorder="1">
      <alignment horizontal="right" vertical="center"/>
      <protection/>
    </xf>
    <xf numFmtId="0" fontId="49" fillId="0" borderId="8" xfId="160" applyFont="1" applyBorder="1">
      <alignment horizontal="center" vertical="center" wrapText="1"/>
      <protection/>
    </xf>
    <xf numFmtId="0" fontId="76" fillId="0" borderId="0" xfId="46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left" vertical="center"/>
    </xf>
    <xf numFmtId="0" fontId="49" fillId="0" borderId="0" xfId="93" applyFont="1" applyBorder="1">
      <alignment/>
      <protection/>
    </xf>
    <xf numFmtId="0" fontId="48" fillId="0" borderId="8" xfId="67" applyFont="1" applyBorder="1">
      <alignment horizontal="center" vertical="center" wrapText="1"/>
      <protection locked="0"/>
    </xf>
    <xf numFmtId="0" fontId="48" fillId="0" borderId="8" xfId="116" applyFont="1" applyBorder="1">
      <alignment horizontal="center" vertical="center" wrapText="1"/>
      <protection locked="0"/>
    </xf>
    <xf numFmtId="0" fontId="48" fillId="0" borderId="8" xfId="79" applyFont="1" applyBorder="1">
      <alignment horizontal="center" vertical="center" wrapText="1"/>
      <protection locked="0"/>
    </xf>
    <xf numFmtId="0" fontId="48" fillId="0" borderId="8" xfId="205" applyFont="1" applyBorder="1">
      <alignment horizontal="center" vertical="center" wrapText="1"/>
      <protection/>
    </xf>
    <xf numFmtId="0" fontId="48" fillId="0" borderId="8" xfId="157" applyFont="1" applyBorder="1">
      <alignment horizontal="center" vertical="center" wrapText="1"/>
      <protection/>
    </xf>
    <xf numFmtId="0" fontId="48" fillId="0" borderId="8" xfId="134" applyFont="1" applyBorder="1">
      <alignment horizontal="center" vertical="center"/>
      <protection/>
    </xf>
    <xf numFmtId="0" fontId="48" fillId="0" borderId="8" xfId="113" applyFont="1" applyBorder="1">
      <alignment horizontal="center" vertical="center"/>
      <protection/>
    </xf>
    <xf numFmtId="0" fontId="48" fillId="0" borderId="8" xfId="29" applyFont="1" applyBorder="1">
      <alignment horizontal="center" vertical="center"/>
      <protection/>
    </xf>
    <xf numFmtId="0" fontId="47" fillId="0" borderId="8" xfId="143" applyFont="1" applyBorder="1">
      <alignment horizontal="center" vertical="center"/>
      <protection locked="0"/>
    </xf>
    <xf numFmtId="0" fontId="47" fillId="0" borderId="8" xfId="19" applyFont="1" applyBorder="1">
      <alignment horizontal="right" vertical="center"/>
      <protection locked="0"/>
    </xf>
    <xf numFmtId="0" fontId="48" fillId="0" borderId="8" xfId="199" applyFont="1" applyBorder="1">
      <alignment horizontal="center" vertical="center" wrapText="1"/>
      <protection/>
    </xf>
    <xf numFmtId="3" fontId="48" fillId="0" borderId="8" xfId="18" applyNumberFormat="1" applyFont="1" applyBorder="1">
      <alignment horizontal="center" vertical="center"/>
      <protection/>
    </xf>
    <xf numFmtId="3" fontId="48" fillId="0" borderId="8" xfId="33" applyNumberFormat="1" applyFont="1" applyBorder="1">
      <alignment horizontal="center" vertical="center"/>
      <protection/>
    </xf>
    <xf numFmtId="0" fontId="49" fillId="0" borderId="0" xfId="145" applyFont="1" applyBorder="1">
      <alignment/>
      <protection locked="0"/>
    </xf>
    <xf numFmtId="0" fontId="48" fillId="0" borderId="8" xfId="77" applyFont="1" applyBorder="1">
      <alignment horizontal="center" vertical="center"/>
      <protection locked="0"/>
    </xf>
    <xf numFmtId="0" fontId="48" fillId="0" borderId="8" xfId="53" applyFont="1" applyBorder="1">
      <alignment horizontal="center" vertical="center"/>
      <protection locked="0"/>
    </xf>
    <xf numFmtId="0" fontId="48" fillId="0" borderId="8" xfId="26" applyFont="1" applyBorder="1">
      <alignment horizontal="center" vertical="center" wrapText="1"/>
      <protection/>
    </xf>
    <xf numFmtId="0" fontId="48" fillId="0" borderId="8" xfId="103" applyFont="1" applyBorder="1">
      <alignment horizontal="center" vertical="center" wrapText="1"/>
      <protection locked="0"/>
    </xf>
    <xf numFmtId="0" fontId="48" fillId="0" borderId="0" xfId="46" applyFont="1" applyFill="1" applyBorder="1" applyAlignment="1" applyProtection="1">
      <alignment/>
      <protection locked="0"/>
    </xf>
    <xf numFmtId="0" fontId="48" fillId="0" borderId="8" xfId="54" applyFont="1" applyBorder="1">
      <alignment horizontal="center" vertical="center" wrapText="1"/>
      <protection/>
    </xf>
    <xf numFmtId="0" fontId="48" fillId="0" borderId="8" xfId="188" applyFont="1" applyBorder="1">
      <alignment horizontal="center" vertical="center" wrapText="1"/>
      <protection/>
    </xf>
    <xf numFmtId="0" fontId="48" fillId="0" borderId="8" xfId="23" applyFont="1" applyBorder="1">
      <alignment horizontal="center" vertical="center" wrapText="1"/>
      <protection locked="0"/>
    </xf>
    <xf numFmtId="0" fontId="48" fillId="0" borderId="8" xfId="20" applyFont="1" applyBorder="1">
      <alignment horizontal="center" vertical="center"/>
      <protection locked="0"/>
    </xf>
    <xf numFmtId="0" fontId="48" fillId="0" borderId="0" xfId="46" applyFont="1" applyFill="1" applyBorder="1" applyAlignment="1" applyProtection="1">
      <alignment horizontal="right" vertical="center"/>
      <protection locked="0"/>
    </xf>
    <xf numFmtId="0" fontId="47" fillId="0" borderId="0" xfId="39" applyFont="1" applyBorder="1">
      <alignment horizontal="right" wrapText="1"/>
      <protection locked="0"/>
    </xf>
    <xf numFmtId="0" fontId="48" fillId="0" borderId="0" xfId="60" applyFont="1" applyBorder="1">
      <alignment horizontal="right"/>
      <protection locked="0"/>
    </xf>
    <xf numFmtId="0" fontId="48" fillId="0" borderId="8" xfId="31" applyFont="1" applyBorder="1">
      <alignment horizontal="center" vertical="center" wrapText="1"/>
      <protection locked="0"/>
    </xf>
    <xf numFmtId="0" fontId="48" fillId="0" borderId="8" xfId="98" applyFont="1" applyBorder="1">
      <alignment horizontal="center" vertical="center" wrapText="1"/>
      <protection/>
    </xf>
    <xf numFmtId="0" fontId="48" fillId="0" borderId="8" xfId="90" applyFont="1" applyBorder="1">
      <alignment horizontal="center" vertical="center"/>
      <protection locked="0"/>
    </xf>
    <xf numFmtId="3" fontId="48" fillId="0" borderId="8" xfId="81" applyNumberFormat="1" applyFont="1" applyBorder="1">
      <alignment horizontal="center" vertical="center"/>
      <protection/>
    </xf>
    <xf numFmtId="3" fontId="48" fillId="0" borderId="8" xfId="149" applyNumberFormat="1" applyFont="1" applyBorder="1">
      <alignment horizontal="center" vertical="center"/>
      <protection/>
    </xf>
    <xf numFmtId="0" fontId="92" fillId="0" borderId="0" xfId="46" applyFont="1" applyFill="1" applyBorder="1" applyAlignment="1" applyProtection="1">
      <alignment/>
      <protection/>
    </xf>
    <xf numFmtId="0" fontId="47" fillId="0" borderId="0" xfId="46" applyFont="1" applyFill="1" applyBorder="1" applyAlignment="1" applyProtection="1">
      <alignment horizontal="right"/>
      <protection/>
    </xf>
    <xf numFmtId="0" fontId="77" fillId="0" borderId="0" xfId="46" applyFont="1" applyFill="1" applyBorder="1" applyAlignment="1" applyProtection="1">
      <alignment horizontal="center" vertical="top"/>
      <protection/>
    </xf>
    <xf numFmtId="0" fontId="47" fillId="0" borderId="0" xfId="111" applyFont="1" applyBorder="1">
      <alignment horizontal="left" vertical="center"/>
      <protection/>
    </xf>
    <xf numFmtId="0" fontId="70" fillId="0" borderId="0" xfId="182" applyFont="1" applyBorder="1">
      <alignment horizontal="center" vertical="center"/>
      <protection/>
    </xf>
    <xf numFmtId="0" fontId="47" fillId="0" borderId="0" xfId="41" applyFont="1" applyBorder="1">
      <alignment horizontal="right"/>
      <protection/>
    </xf>
    <xf numFmtId="0" fontId="49" fillId="0" borderId="8" xfId="37" applyFont="1" applyBorder="1">
      <alignment horizontal="center" vertical="center"/>
      <protection/>
    </xf>
    <xf numFmtId="0" fontId="49" fillId="0" borderId="8" xfId="62" applyFont="1" applyBorder="1">
      <alignment horizontal="center" vertical="center"/>
      <protection/>
    </xf>
    <xf numFmtId="0" fontId="49" fillId="0" borderId="8" xfId="122" applyFont="1" applyBorder="1">
      <alignment horizontal="center" vertical="center"/>
      <protection/>
    </xf>
    <xf numFmtId="0" fontId="49" fillId="0" borderId="8" xfId="34" applyFont="1" applyBorder="1">
      <alignment horizontal="center" vertical="center"/>
      <protection/>
    </xf>
    <xf numFmtId="0" fontId="75" fillId="0" borderId="8" xfId="0" applyFont="1" applyFill="1" applyBorder="1" applyAlignment="1">
      <alignment horizontal="left" vertical="center" wrapText="1"/>
    </xf>
    <xf numFmtId="0" fontId="6" fillId="0" borderId="0" xfId="41" applyFont="1" applyBorder="1" quotePrefix="1">
      <alignment horizontal="right"/>
      <protection/>
    </xf>
    <xf numFmtId="0" fontId="6" fillId="0" borderId="0" xfId="39" applyFont="1" applyBorder="1" quotePrefix="1">
      <alignment horizontal="right" wrapText="1"/>
      <protection locked="0"/>
    </xf>
    <xf numFmtId="0" fontId="6" fillId="0" borderId="0" xfId="153" applyFont="1" applyBorder="1" quotePrefix="1">
      <alignment horizontal="right" vertical="center"/>
      <protection/>
    </xf>
    <xf numFmtId="0" fontId="6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right"/>
    </xf>
    <xf numFmtId="0" fontId="6" fillId="0" borderId="0" xfId="183" applyFont="1" applyBorder="1" quotePrefix="1">
      <alignment horizontal="right" wrapText="1"/>
      <protection/>
    </xf>
    <xf numFmtId="0" fontId="6" fillId="0" borderId="0" xfId="191" applyFont="1" applyBorder="1" quotePrefix="1">
      <alignment horizontal="right"/>
      <protection locked="0"/>
    </xf>
    <xf numFmtId="0" fontId="6" fillId="0" borderId="0" xfId="0" applyFont="1" applyFill="1" applyBorder="1" applyAlignment="1" quotePrefix="1">
      <alignment horizontal="right" wrapText="1"/>
    </xf>
    <xf numFmtId="0" fontId="3" fillId="0" borderId="0" xfId="216" applyFont="1" applyBorder="1" quotePrefix="1">
      <alignment horizontal="right" vertical="center"/>
      <protection locked="0"/>
    </xf>
    <xf numFmtId="0" fontId="4" fillId="0" borderId="0" xfId="0" applyFont="1" applyFill="1" applyBorder="1" applyAlignment="1" applyProtection="1" quotePrefix="1">
      <alignment horizontal="right"/>
      <protection locked="0"/>
    </xf>
    <xf numFmtId="0" fontId="4" fillId="0" borderId="0" xfId="0" applyFont="1" applyFill="1" applyBorder="1" applyAlignment="1" applyProtection="1" quotePrefix="1">
      <alignment horizontal="right"/>
      <protection locked="0"/>
    </xf>
  </cellXfs>
  <cellStyles count="203">
    <cellStyle name="Normal" xfId="0"/>
    <cellStyle name="部门项目中期规划预算表13 __b-18-0" xfId="15"/>
    <cellStyle name="部门项目中期规划预算表13 __b-13-0" xfId="16"/>
    <cellStyle name="部门项目中期规划预算表13 __b-10-0" xfId="17"/>
    <cellStyle name="部门收入预算表01-2 __b-21-0" xfId="18"/>
    <cellStyle name="部门收入预算表01-2 __b-16-0" xfId="19"/>
    <cellStyle name="__b-35-0" xfId="20"/>
    <cellStyle name="政府购买服务预算表09 __b-22-0" xfId="21"/>
    <cellStyle name="政府购买服务预算表09 __b-17-0" xfId="22"/>
    <cellStyle name="__b-34-0" xfId="23"/>
    <cellStyle name="政府购买服务预算表09 __b-21-0" xfId="24"/>
    <cellStyle name="政府购买服务预算表09 __b-16-0" xfId="25"/>
    <cellStyle name="__b-30-0" xfId="26"/>
    <cellStyle name="常规 3 2" xfId="27"/>
    <cellStyle name="政府购买服务预算表09 __b-12-0" xfId="28"/>
    <cellStyle name="一般公共预算支出预算表（按功能科目分类）02-2 __b-7-0" xfId="29"/>
    <cellStyle name="差" xfId="30"/>
    <cellStyle name="__b-48-0" xfId="31"/>
    <cellStyle name="强调文字颜色 1" xfId="32"/>
    <cellStyle name="部门收入预算表01-2 __b-22-0" xfId="33"/>
    <cellStyle name="部门项目中期规划预算表13 __b-22-0" xfId="34"/>
    <cellStyle name="部门项目中期规划预算表13 __b-17-0" xfId="35"/>
    <cellStyle name="适中" xfId="36"/>
    <cellStyle name="部门项目中期规划预算表13 __b-20-0" xfId="37"/>
    <cellStyle name="部门项目中期规划预算表13 __b-15-0" xfId="38"/>
    <cellStyle name="政府购买服务预算表09 __b-40-0" xfId="39"/>
    <cellStyle name="政府购买服务预算表09 __b-35-0" xfId="40"/>
    <cellStyle name="部门政府采购预算表08 __b-36-0" xfId="41"/>
    <cellStyle name="常规 2" xfId="42"/>
    <cellStyle name="基本支出预算表（人员类.运转类公用经费项目）04 __b-15-0" xfId="43"/>
    <cellStyle name="常规 11" xfId="44"/>
    <cellStyle name="国有资本经营预算支出表07 __b-16-0" xfId="45"/>
    <cellStyle name="Normal" xfId="46"/>
    <cellStyle name="常规 2 11" xfId="47"/>
    <cellStyle name="60% - 强调文字颜色 6" xfId="48"/>
    <cellStyle name="部门项目中期规划预算表13 __b-4-0" xfId="49"/>
    <cellStyle name="20% - 强调文字颜色 6" xfId="50"/>
    <cellStyle name="项目支出预算表（其他运转类.特定目标类项目）05-1 __b-33-0" xfId="51"/>
    <cellStyle name="输出" xfId="52"/>
    <cellStyle name="__b-27-0" xfId="53"/>
    <cellStyle name="__b-32-0" xfId="54"/>
    <cellStyle name="部门政府采购预算表08 __b-15-0" xfId="55"/>
    <cellStyle name="政府购买服务预算表09 __b-14-0" xfId="56"/>
    <cellStyle name="检查单元格" xfId="57"/>
    <cellStyle name="标题 1" xfId="58"/>
    <cellStyle name="新增资产配置表11 __b-11-0" xfId="59"/>
    <cellStyle name="部门项目中期规划预算表13 __b-26-0" xfId="60"/>
    <cellStyle name="新增资产配置表11 __b-12-0" xfId="61"/>
    <cellStyle name="部门项目中期规划预算表13 __b-27-0" xfId="62"/>
    <cellStyle name="部门支出预算表01-03 __b-3-0" xfId="63"/>
    <cellStyle name="解释性文本" xfId="64"/>
    <cellStyle name="部门项目中期规划预算表13 __b-28-0" xfId="65"/>
    <cellStyle name="部门项目中期规划预算表13 __b-7-0" xfId="66"/>
    <cellStyle name="部门收入预算表01-2 __b-4-0" xfId="67"/>
    <cellStyle name="部门项目中期规划预算表13 __b-5-0" xfId="68"/>
    <cellStyle name="40% - 强调文字颜色 5" xfId="69"/>
    <cellStyle name="一般公共预算支出预算表（按经济科目分类）02-3 __b-9-0" xfId="70"/>
    <cellStyle name="Comma [0]" xfId="71"/>
    <cellStyle name="基本支出预算表（人员类.运转类公用经费项目）04 __b-9-0" xfId="72"/>
    <cellStyle name="40% - 强调文字颜色 6" xfId="73"/>
    <cellStyle name="一般公共预算“三公”经费支出预算表03 __b-6-0" xfId="74"/>
    <cellStyle name="Hyperlink" xfId="75"/>
    <cellStyle name="强调文字颜色 5" xfId="76"/>
    <cellStyle name="国有资本经营预算支出表07 __b-8-0" xfId="77"/>
    <cellStyle name="标题 3" xfId="78"/>
    <cellStyle name="部门收入预算表01-2 __b-19-0" xfId="79"/>
    <cellStyle name="常规 2 2" xfId="80"/>
    <cellStyle name="__b-37-0" xfId="81"/>
    <cellStyle name="标题 4" xfId="82"/>
    <cellStyle name="政府购买服务预算表09 __b-24-0" xfId="83"/>
    <cellStyle name="汇总" xfId="84"/>
    <cellStyle name="20% - 强调文字颜色 1" xfId="85"/>
    <cellStyle name="新增资产配置表11 __b-8-0" xfId="86"/>
    <cellStyle name="40% - 强调文字颜色 1" xfId="87"/>
    <cellStyle name="警告文本" xfId="88"/>
    <cellStyle name="Comma" xfId="89"/>
    <cellStyle name="__b-36-0" xfId="90"/>
    <cellStyle name="政府购买服务预算表09 __b-23-0" xfId="91"/>
    <cellStyle name="部门项目中期规划预算表13 __b-6-0" xfId="92"/>
    <cellStyle name="部门项目中期规划预算表13 __b-19-0" xfId="93"/>
    <cellStyle name="部门项目中期规划预算表13 __b-24-0" xfId="94"/>
    <cellStyle name="Followed Hyperlink" xfId="95"/>
    <cellStyle name="国有资本经营预算支出表07 __b-1-0" xfId="96"/>
    <cellStyle name="60% - 强调文字颜色 5" xfId="97"/>
    <cellStyle name="部门支出预算表01-03 __b-24-0" xfId="98"/>
    <cellStyle name="部门支出预算表01-03 __b-19-0" xfId="99"/>
    <cellStyle name="40% - 强调文字颜色 4" xfId="100"/>
    <cellStyle name="部门项目中期规划预算表13 __b-3-0" xfId="101"/>
    <cellStyle name="基本支出预算表（人员类.运转类公用经费项目）04 __b-17-0" xfId="102"/>
    <cellStyle name="__b-31-0" xfId="103"/>
    <cellStyle name="常规 3" xfId="104"/>
    <cellStyle name="基本支出预算表（人员类.运转类公用经费项目）04 __b-33-0" xfId="105"/>
    <cellStyle name="一般公共预算支出预算表（按经济科目分类）02-3 __b-33-0" xfId="106"/>
    <cellStyle name="市对下转移支付预算表10-1 __b-9-0" xfId="107"/>
    <cellStyle name="20% - 强调文字颜色 2" xfId="108"/>
    <cellStyle name="一般公共预算支出预算表（按经济科目分类）02-3 __b-16-0" xfId="109"/>
    <cellStyle name="Currency [0]" xfId="110"/>
    <cellStyle name="新增资产配置表11 __b-3-0" xfId="111"/>
    <cellStyle name="市对下转移支付绩效目标表10-2 __b-17-0" xfId="112"/>
    <cellStyle name="部门收入预算表01-2 __b-14-0" xfId="113"/>
    <cellStyle name="国有资本经营预算支出表07 __b-17-0" xfId="114"/>
    <cellStyle name="40% - 强调文字颜色 2" xfId="115"/>
    <cellStyle name="部门收入预算表01-2 __b-12-0" xfId="116"/>
    <cellStyle name="项目支出预算表（其他运转类.特定目标类项目）05-1 __b-29-0" xfId="117"/>
    <cellStyle name="注释" xfId="118"/>
    <cellStyle name="60% - 强调文字颜色 3" xfId="119"/>
    <cellStyle name="好" xfId="120"/>
    <cellStyle name="政府购买服务预算表09 __b-28-0" xfId="121"/>
    <cellStyle name="部门项目中期规划预算表13 __b-21-0" xfId="122"/>
    <cellStyle name="部门项目中期规划预算表13 __b-16-0" xfId="123"/>
    <cellStyle name="政府购买服务预算表09 __b-13-0" xfId="124"/>
    <cellStyle name="计算" xfId="125"/>
    <cellStyle name="一般公共预算支出预算表（按经济科目分类）02-3 __b-15-0" xfId="126"/>
    <cellStyle name="标题 2" xfId="127"/>
    <cellStyle name="Percent" xfId="128"/>
    <cellStyle name="部门支出预算表01-03 __b-7-0" xfId="129"/>
    <cellStyle name="60% - 强调文字颜色 4" xfId="130"/>
    <cellStyle name="强调文字颜色 6" xfId="131"/>
    <cellStyle name="60% - 强调文字颜色 1" xfId="132"/>
    <cellStyle name="强调文字颜色 2" xfId="133"/>
    <cellStyle name="部门收入预算表01-2 __b-6-0" xfId="134"/>
    <cellStyle name="60% - 强调文字颜色 2" xfId="135"/>
    <cellStyle name="Currency" xfId="136"/>
    <cellStyle name="一般公共预算支出预算表（按经济科目分类）02-3 __b-36-0" xfId="137"/>
    <cellStyle name="强调文字颜色 3" xfId="138"/>
    <cellStyle name="20% - 强调文字颜色 5" xfId="139"/>
    <cellStyle name="市对下转移支付预算表10-1 __b-6-0" xfId="140"/>
    <cellStyle name="TextStyle" xfId="141"/>
    <cellStyle name="20% - 强调文字颜色 3" xfId="142"/>
    <cellStyle name="部门收入预算表01-2 __b-9-0" xfId="143"/>
    <cellStyle name="40% - 强调文字颜色 3" xfId="144"/>
    <cellStyle name="市对下转移支付预算表10-1 __b-23-0" xfId="145"/>
    <cellStyle name="市对下转移支付预算表10-1 __b-18-0" xfId="146"/>
    <cellStyle name="强调文字颜色 4" xfId="147"/>
    <cellStyle name="20% - 强调文字颜色 4" xfId="148"/>
    <cellStyle name="__b-39-0" xfId="149"/>
    <cellStyle name="上级补助项目支出预算表12 __b-8-0" xfId="150"/>
    <cellStyle name="政府购买服务预算表09 __b-31-0" xfId="151"/>
    <cellStyle name="一般公共预算支出预算表（按经济科目分类）02-3 __b-6-0" xfId="152"/>
    <cellStyle name="新增资产配置表11 __b-18-0" xfId="153"/>
    <cellStyle name="市对下转移支付预算表10-1 __b-3-0" xfId="154"/>
    <cellStyle name="基本支出预算表（人员类.运转类公用经费项目）04 __b-24-0" xfId="155"/>
    <cellStyle name="部门支出预算表01-03 __b-23-0" xfId="156"/>
    <cellStyle name="部门收入预算表01-2 __b-13-0" xfId="157"/>
    <cellStyle name="上级补助项目支出预算表12 __b-10-0" xfId="158"/>
    <cellStyle name="新增资产配置表11 __b-15-0" xfId="159"/>
    <cellStyle name="新增资产配置表11 __b-19-0" xfId="160"/>
    <cellStyle name="部门支出预算表01-03 __b-20-0" xfId="161"/>
    <cellStyle name="基本支出预算表（人员类.运转类公用经费项目）04 __b-29-0" xfId="162"/>
    <cellStyle name="部门支出预算表01-03 __b-28-0" xfId="163"/>
    <cellStyle name="上级补助项目支出预算表12 __b-20-0" xfId="164"/>
    <cellStyle name="基本支出预算表（人员类.运转类公用经费项目）04 __b-40-0" xfId="165"/>
    <cellStyle name="部门支出预算表01-03 __b-29-0" xfId="166"/>
    <cellStyle name="国有资本经营预算支出表07 __b-4-0" xfId="167"/>
    <cellStyle name="国有资本经营预算支出表07 __b-13-0" xfId="168"/>
    <cellStyle name="市对下转移支付预算表10-1 __b-30-0" xfId="169"/>
    <cellStyle name="市对下转移支付预算表10-1 __b-25-0" xfId="170"/>
    <cellStyle name="政府购买服务预算表09 __b-8-0" xfId="171"/>
    <cellStyle name="一般公共预算支出预算表（按经济科目分类）02-3 __b-5-0" xfId="172"/>
    <cellStyle name="部门项目中期规划预算表13 __b-11-0" xfId="173"/>
    <cellStyle name="市对下转移支付预算表10-1 __b-22-0" xfId="174"/>
    <cellStyle name="市对下转移支付预算表10-1 __b-17-0" xfId="175"/>
    <cellStyle name="一般公共预算支出预算表（按经济科目分类）02-3 __b-12-0" xfId="176"/>
    <cellStyle name="基本支出预算表（人员类.运转类公用经费项目）04 __b-12-0" xfId="177"/>
    <cellStyle name="市对下转移支付绩效目标表10-2 __b-10-0" xfId="178"/>
    <cellStyle name="一般公共预算支出预算表（按经济科目分类）02-3 __b-14-0" xfId="179"/>
    <cellStyle name="一般公共预算“三公”经费支出预算表03 __b-1-0" xfId="180"/>
    <cellStyle name="政府购买服务预算表09 __b-1-0" xfId="181"/>
    <cellStyle name="财政拨款收支预算总表02-1 __b-13-0" xfId="182"/>
    <cellStyle name="政府购买服务预算表09 __b-43-0" xfId="183"/>
    <cellStyle name="常规 4" xfId="184"/>
    <cellStyle name="一般公共预算“三公”经费支出预算表03 __b-14-0" xfId="185"/>
    <cellStyle name="标题" xfId="186"/>
    <cellStyle name="市对下转移支付绩效目标表10-2 __b-13-0" xfId="187"/>
    <cellStyle name="部门支出预算表01-03 __b-12-0" xfId="188"/>
    <cellStyle name="基本支出预算表（人员类.运转类公用经费项目）04 __b-13-0" xfId="189"/>
    <cellStyle name="常规 3 3" xfId="190"/>
    <cellStyle name="政府购买服务预算表09 __b-34-0" xfId="191"/>
    <cellStyle name="政府购买服务预算表09 __b-29-0" xfId="192"/>
    <cellStyle name="国有资本经营预算支出表07 __b-5-0" xfId="193"/>
    <cellStyle name="基本支出预算表（人员类.运转类公用经费项目）04 __b-7-0" xfId="194"/>
    <cellStyle name="新增资产配置表11 __b-6-0" xfId="195"/>
    <cellStyle name="输入" xfId="196"/>
    <cellStyle name="项目支出预算表（其他运转类.特定目标类项目）05-1 __b-30-0" xfId="197"/>
    <cellStyle name="国有资本经营预算支出表07 __b-11-0" xfId="198"/>
    <cellStyle name="部门收入预算表01-2 __b-20-0" xfId="199"/>
    <cellStyle name="上级补助项目支出预算表12 __b-12-0" xfId="200"/>
    <cellStyle name="上级补助项目支出预算表12 __b-17-0" xfId="201"/>
    <cellStyle name="新增资产配置表11 __b-7-0" xfId="202"/>
    <cellStyle name="市对下转移支付绩效目标表10-2 __b-14-0" xfId="203"/>
    <cellStyle name="国有资本经营预算支出表07 __b-12-0" xfId="204"/>
    <cellStyle name="部门收入预算表01-2 __b-5-0" xfId="205"/>
    <cellStyle name="部门项目中期规划预算表13 __b-8-0" xfId="206"/>
    <cellStyle name="部门政府采购预算表08 __b-21-0" xfId="207"/>
    <cellStyle name="政府购买服务预算表09 __b-15-0" xfId="208"/>
    <cellStyle name="政府购买服务预算表09 __b-32-0" xfId="209"/>
    <cellStyle name="链接单元格" xfId="210"/>
    <cellStyle name="政府购买服务预算表09 __b-36-0" xfId="211"/>
    <cellStyle name="政府购买服务预算表09 __b-41-0" xfId="212"/>
    <cellStyle name="政府购买服务预算表09 __b-3-0" xfId="213"/>
    <cellStyle name="市对下转移支付预算表10-1 __b-7-0" xfId="214"/>
    <cellStyle name="常规 5" xfId="215"/>
    <cellStyle name="市对下转移支付预算表10-1 __b-27-0" xfId="2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pane xSplit="1" ySplit="6" topLeftCell="B7" activePane="bottomRight" state="frozen"/>
      <selection pane="bottomRight" activeCell="B9" sqref="A1:D39"/>
    </sheetView>
  </sheetViews>
  <sheetFormatPr defaultColWidth="8.00390625" defaultRowHeight="12.75"/>
  <cols>
    <col min="1" max="1" width="39.57421875" style="64" customWidth="1"/>
    <col min="2" max="2" width="43.140625" style="64" customWidth="1"/>
    <col min="3" max="3" width="40.421875" style="64" customWidth="1"/>
    <col min="4" max="4" width="46.140625" style="64" customWidth="1"/>
    <col min="5" max="5" width="8.00390625" style="54" customWidth="1"/>
    <col min="6" max="16384" width="8.00390625" style="54" customWidth="1"/>
  </cols>
  <sheetData>
    <row r="1" spans="1:4" ht="16.5" customHeight="1">
      <c r="A1" s="293"/>
      <c r="B1" s="65"/>
      <c r="C1" s="65"/>
      <c r="D1" s="294" t="s">
        <v>0</v>
      </c>
    </row>
    <row r="2" spans="1:4" ht="36" customHeight="1">
      <c r="A2" s="55" t="s">
        <v>1</v>
      </c>
      <c r="B2" s="295"/>
      <c r="C2" s="295"/>
      <c r="D2" s="295"/>
    </row>
    <row r="3" spans="1:4" s="2" customFormat="1" ht="21" customHeight="1">
      <c r="A3" s="296" t="str">
        <f>"单位名称："&amp;"富源县第四小学"</f>
        <v>单位名称：富源县第四小学</v>
      </c>
      <c r="B3" s="297"/>
      <c r="C3" s="297"/>
      <c r="D3" s="304" t="s">
        <v>2</v>
      </c>
    </row>
    <row r="4" spans="1:4" s="2" customFormat="1" ht="19.5" customHeight="1">
      <c r="A4" s="299" t="s">
        <v>3</v>
      </c>
      <c r="B4" s="300"/>
      <c r="C4" s="299" t="s">
        <v>4</v>
      </c>
      <c r="D4" s="300"/>
    </row>
    <row r="5" spans="1:4" s="2" customFormat="1" ht="19.5" customHeight="1">
      <c r="A5" s="301" t="s">
        <v>5</v>
      </c>
      <c r="B5" s="301" t="s">
        <v>6</v>
      </c>
      <c r="C5" s="301" t="s">
        <v>7</v>
      </c>
      <c r="D5" s="301" t="s">
        <v>6</v>
      </c>
    </row>
    <row r="6" spans="1:4" s="2" customFormat="1" ht="19.5" customHeight="1">
      <c r="A6" s="302"/>
      <c r="B6" s="302"/>
      <c r="C6" s="302"/>
      <c r="D6" s="302"/>
    </row>
    <row r="7" spans="1:4" s="2" customFormat="1" ht="20.25" customHeight="1">
      <c r="A7" s="10" t="s">
        <v>8</v>
      </c>
      <c r="B7" s="21">
        <v>566.037735</v>
      </c>
      <c r="C7" s="303" t="str">
        <f>"一"&amp;"、"&amp;"一般公共服务支出"</f>
        <v>一、一般公共服务支出</v>
      </c>
      <c r="D7" s="21"/>
    </row>
    <row r="8" spans="1:4" s="2" customFormat="1" ht="20.25" customHeight="1">
      <c r="A8" s="10" t="s">
        <v>9</v>
      </c>
      <c r="B8" s="21"/>
      <c r="C8" s="303" t="str">
        <f>"二"&amp;"、"&amp;"外交支出"</f>
        <v>二、外交支出</v>
      </c>
      <c r="D8" s="21"/>
    </row>
    <row r="9" spans="1:4" s="2" customFormat="1" ht="20.25" customHeight="1">
      <c r="A9" s="10" t="s">
        <v>10</v>
      </c>
      <c r="B9" s="21"/>
      <c r="C9" s="303" t="str">
        <f>"三"&amp;"、"&amp;"国防支出"</f>
        <v>三、国防支出</v>
      </c>
      <c r="D9" s="21"/>
    </row>
    <row r="10" spans="1:4" s="2" customFormat="1" ht="20.25" customHeight="1">
      <c r="A10" s="10" t="s">
        <v>11</v>
      </c>
      <c r="B10" s="21"/>
      <c r="C10" s="303" t="str">
        <f>"四"&amp;"、"&amp;"公共安全支出"</f>
        <v>四、公共安全支出</v>
      </c>
      <c r="D10" s="21"/>
    </row>
    <row r="11" spans="1:4" s="2" customFormat="1" ht="20.25" customHeight="1">
      <c r="A11" s="10" t="s">
        <v>12</v>
      </c>
      <c r="B11" s="21">
        <v>1.0422</v>
      </c>
      <c r="C11" s="303" t="str">
        <f>"五"&amp;"、"&amp;"教育支出"</f>
        <v>五、教育支出</v>
      </c>
      <c r="D11" s="21">
        <v>402.19874</v>
      </c>
    </row>
    <row r="12" spans="1:4" s="2" customFormat="1" ht="20.25" customHeight="1">
      <c r="A12" s="10" t="s">
        <v>13</v>
      </c>
      <c r="B12" s="21"/>
      <c r="C12" s="303" t="str">
        <f>"六"&amp;"、"&amp;"科学技术支出"</f>
        <v>六、科学技术支出</v>
      </c>
      <c r="D12" s="21"/>
    </row>
    <row r="13" spans="1:4" s="2" customFormat="1" ht="20.25" customHeight="1">
      <c r="A13" s="10" t="s">
        <v>14</v>
      </c>
      <c r="B13" s="21"/>
      <c r="C13" s="303" t="str">
        <f>"七"&amp;"、"&amp;"文化旅游体育与传媒支出"</f>
        <v>七、文化旅游体育与传媒支出</v>
      </c>
      <c r="D13" s="21"/>
    </row>
    <row r="14" spans="1:4" s="2" customFormat="1" ht="20.25" customHeight="1">
      <c r="A14" s="10" t="s">
        <v>15</v>
      </c>
      <c r="B14" s="21"/>
      <c r="C14" s="303" t="str">
        <f>"八"&amp;"、"&amp;"社会保障和就业支出"</f>
        <v>八、社会保障和就业支出</v>
      </c>
      <c r="D14" s="21">
        <v>88.67301</v>
      </c>
    </row>
    <row r="15" spans="1:4" s="2" customFormat="1" ht="20.25" customHeight="1">
      <c r="A15" s="10" t="s">
        <v>16</v>
      </c>
      <c r="B15" s="21"/>
      <c r="C15" s="303" t="str">
        <f>"九"&amp;"、"&amp;"社会保险基金支出"</f>
        <v>九、社会保险基金支出</v>
      </c>
      <c r="D15" s="21"/>
    </row>
    <row r="16" spans="1:4" s="2" customFormat="1" ht="20.25" customHeight="1">
      <c r="A16" s="10" t="s">
        <v>17</v>
      </c>
      <c r="B16" s="21">
        <v>1.0422</v>
      </c>
      <c r="C16" s="303" t="str">
        <f>"十"&amp;"、"&amp;"卫生健康支出"</f>
        <v>十、卫生健康支出</v>
      </c>
      <c r="D16" s="21">
        <v>36.831731</v>
      </c>
    </row>
    <row r="17" spans="1:4" s="2" customFormat="1" ht="20.25" customHeight="1">
      <c r="A17" s="10"/>
      <c r="B17" s="21"/>
      <c r="C17" s="303" t="str">
        <f>"十一"&amp;"、"&amp;"节能环保支出"</f>
        <v>十一、节能环保支出</v>
      </c>
      <c r="D17" s="21"/>
    </row>
    <row r="18" spans="1:4" s="2" customFormat="1" ht="20.25" customHeight="1">
      <c r="A18" s="10"/>
      <c r="B18" s="10"/>
      <c r="C18" s="303" t="str">
        <f>"十二"&amp;"、"&amp;"城乡社区支出"</f>
        <v>十二、城乡社区支出</v>
      </c>
      <c r="D18" s="21"/>
    </row>
    <row r="19" spans="1:4" s="2" customFormat="1" ht="20.25" customHeight="1">
      <c r="A19" s="10"/>
      <c r="B19" s="10"/>
      <c r="C19" s="303" t="str">
        <f>"十三"&amp;"、"&amp;"农林水支出"</f>
        <v>十三、农林水支出</v>
      </c>
      <c r="D19" s="21"/>
    </row>
    <row r="20" spans="1:4" s="2" customFormat="1" ht="20.25" customHeight="1">
      <c r="A20" s="10"/>
      <c r="B20" s="10"/>
      <c r="C20" s="303" t="str">
        <f>"十四"&amp;"、"&amp;"交通运输支出"</f>
        <v>十四、交通运输支出</v>
      </c>
      <c r="D20" s="21"/>
    </row>
    <row r="21" spans="1:4" s="2" customFormat="1" ht="20.25" customHeight="1">
      <c r="A21" s="10"/>
      <c r="B21" s="10"/>
      <c r="C21" s="303" t="str">
        <f>"十五"&amp;"、"&amp;"资源勘探工业信息等支出"</f>
        <v>十五、资源勘探工业信息等支出</v>
      </c>
      <c r="D21" s="21"/>
    </row>
    <row r="22" spans="1:4" s="2" customFormat="1" ht="20.25" customHeight="1">
      <c r="A22" s="10"/>
      <c r="B22" s="10"/>
      <c r="C22" s="303" t="str">
        <f>"十六"&amp;"、"&amp;"商业服务业等支出"</f>
        <v>十六、商业服务业等支出</v>
      </c>
      <c r="D22" s="21"/>
    </row>
    <row r="23" spans="1:4" s="2" customFormat="1" ht="20.25" customHeight="1">
      <c r="A23" s="10"/>
      <c r="B23" s="10"/>
      <c r="C23" s="303" t="str">
        <f>"十七"&amp;"、"&amp;"金融支出"</f>
        <v>十七、金融支出</v>
      </c>
      <c r="D23" s="21"/>
    </row>
    <row r="24" spans="1:4" s="2" customFormat="1" ht="20.25" customHeight="1">
      <c r="A24" s="10"/>
      <c r="B24" s="10"/>
      <c r="C24" s="303" t="str">
        <f>"十八"&amp;"、"&amp;"援助其他地区支出"</f>
        <v>十八、援助其他地区支出</v>
      </c>
      <c r="D24" s="21"/>
    </row>
    <row r="25" spans="1:4" s="2" customFormat="1" ht="20.25" customHeight="1">
      <c r="A25" s="10"/>
      <c r="B25" s="10"/>
      <c r="C25" s="303" t="str">
        <f>"十九"&amp;"、"&amp;"自然资源海洋气象等支出"</f>
        <v>十九、自然资源海洋气象等支出</v>
      </c>
      <c r="D25" s="21"/>
    </row>
    <row r="26" spans="1:4" s="2" customFormat="1" ht="20.25" customHeight="1">
      <c r="A26" s="10"/>
      <c r="B26" s="10"/>
      <c r="C26" s="303" t="str">
        <f>"二十"&amp;"、"&amp;"住房保障支出"</f>
        <v>二十、住房保障支出</v>
      </c>
      <c r="D26" s="21">
        <v>39.376454</v>
      </c>
    </row>
    <row r="27" spans="1:4" s="2" customFormat="1" ht="20.25" customHeight="1">
      <c r="A27" s="10"/>
      <c r="B27" s="10"/>
      <c r="C27" s="303" t="str">
        <f>"二十一"&amp;"、"&amp;"粮油物资储备支出"</f>
        <v>二十一、粮油物资储备支出</v>
      </c>
      <c r="D27" s="21"/>
    </row>
    <row r="28" spans="1:4" s="2" customFormat="1" ht="20.25" customHeight="1">
      <c r="A28" s="10"/>
      <c r="B28" s="10"/>
      <c r="C28" s="303" t="str">
        <f>"二十二"&amp;"、"&amp;"国有资本经营预算支出"</f>
        <v>二十二、国有资本经营预算支出</v>
      </c>
      <c r="D28" s="21"/>
    </row>
    <row r="29" spans="1:4" s="2" customFormat="1" ht="20.25" customHeight="1">
      <c r="A29" s="10"/>
      <c r="B29" s="10"/>
      <c r="C29" s="303" t="str">
        <f>"二十三"&amp;"、"&amp;"灾害防治及应急管理支出"</f>
        <v>二十三、灾害防治及应急管理支出</v>
      </c>
      <c r="D29" s="21"/>
    </row>
    <row r="30" spans="1:4" s="2" customFormat="1" ht="20.25" customHeight="1">
      <c r="A30" s="10"/>
      <c r="B30" s="10"/>
      <c r="C30" s="303" t="str">
        <f>"二十四"&amp;"、"&amp;"预备费"</f>
        <v>二十四、预备费</v>
      </c>
      <c r="D30" s="21"/>
    </row>
    <row r="31" spans="1:4" s="2" customFormat="1" ht="20.25" customHeight="1">
      <c r="A31" s="10"/>
      <c r="B31" s="10"/>
      <c r="C31" s="303" t="str">
        <f>"二十五"&amp;"、"&amp;"其他支出"</f>
        <v>二十五、其他支出</v>
      </c>
      <c r="D31" s="21"/>
    </row>
    <row r="32" spans="1:4" s="2" customFormat="1" ht="20.25" customHeight="1">
      <c r="A32" s="10"/>
      <c r="B32" s="10"/>
      <c r="C32" s="303" t="str">
        <f>"二十六"&amp;"、"&amp;"转移性支出"</f>
        <v>二十六、转移性支出</v>
      </c>
      <c r="D32" s="21"/>
    </row>
    <row r="33" spans="1:4" s="2" customFormat="1" ht="20.25" customHeight="1">
      <c r="A33" s="10"/>
      <c r="B33" s="10"/>
      <c r="C33" s="303" t="str">
        <f>"二十七"&amp;"、"&amp;"债务还本支出"</f>
        <v>二十七、债务还本支出</v>
      </c>
      <c r="D33" s="21"/>
    </row>
    <row r="34" spans="1:4" s="2" customFormat="1" ht="20.25" customHeight="1">
      <c r="A34" s="10"/>
      <c r="B34" s="10"/>
      <c r="C34" s="303" t="str">
        <f>"二十八"&amp;"、"&amp;"债务付息支出"</f>
        <v>二十八、债务付息支出</v>
      </c>
      <c r="D34" s="21"/>
    </row>
    <row r="35" spans="1:4" s="2" customFormat="1" ht="20.25" customHeight="1">
      <c r="A35" s="10"/>
      <c r="B35" s="10"/>
      <c r="C35" s="303" t="str">
        <f>"二十九"&amp;"、"&amp;"债务发行费用支出"</f>
        <v>二十九、债务发行费用支出</v>
      </c>
      <c r="D35" s="21"/>
    </row>
    <row r="36" spans="1:4" s="2" customFormat="1" ht="20.25" customHeight="1">
      <c r="A36" s="10"/>
      <c r="B36" s="10"/>
      <c r="C36" s="303" t="str">
        <f>"三十"&amp;"、"&amp;"抗疫特别国债安排的支出"</f>
        <v>三十、抗疫特别国债安排的支出</v>
      </c>
      <c r="D36" s="21"/>
    </row>
    <row r="37" spans="1:4" s="2" customFormat="1" ht="20.25" customHeight="1">
      <c r="A37" s="236" t="s">
        <v>18</v>
      </c>
      <c r="B37" s="21">
        <v>567.079935</v>
      </c>
      <c r="C37" s="236" t="s">
        <v>19</v>
      </c>
      <c r="D37" s="21">
        <v>567.079935</v>
      </c>
    </row>
    <row r="38" spans="1:4" s="2" customFormat="1" ht="20.25" customHeight="1">
      <c r="A38" s="10" t="s">
        <v>20</v>
      </c>
      <c r="B38" s="21"/>
      <c r="C38" s="10" t="s">
        <v>21</v>
      </c>
      <c r="D38" s="21"/>
    </row>
    <row r="39" spans="1:4" s="2" customFormat="1" ht="20.25" customHeight="1">
      <c r="A39" s="236" t="s">
        <v>22</v>
      </c>
      <c r="B39" s="21">
        <v>567.079935</v>
      </c>
      <c r="C39" s="236" t="s">
        <v>23</v>
      </c>
      <c r="D39" s="21">
        <v>567.079935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17">
      <selection activeCell="F33" sqref="F33"/>
    </sheetView>
  </sheetViews>
  <sheetFormatPr defaultColWidth="8.8515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bestFit="1" customWidth="1"/>
  </cols>
  <sheetData>
    <row r="1" ht="12" customHeight="1">
      <c r="J1" s="63" t="s">
        <v>285</v>
      </c>
    </row>
    <row r="2" spans="1:10" ht="28.5" customHeight="1">
      <c r="A2" s="55" t="s">
        <v>286</v>
      </c>
      <c r="B2" s="56"/>
      <c r="C2" s="56"/>
      <c r="D2" s="56"/>
      <c r="E2" s="61"/>
      <c r="F2" s="62"/>
      <c r="G2" s="61"/>
      <c r="H2" s="62"/>
      <c r="I2" s="62"/>
      <c r="J2" s="61"/>
    </row>
    <row r="3" spans="1:11" s="2" customFormat="1" ht="17.25" customHeight="1">
      <c r="A3" s="5" t="s">
        <v>26</v>
      </c>
      <c r="B3" s="6"/>
      <c r="C3" s="6"/>
      <c r="D3" s="6"/>
      <c r="E3" s="58"/>
      <c r="F3" s="58"/>
      <c r="G3" s="58"/>
      <c r="H3" s="58"/>
      <c r="I3" s="58"/>
      <c r="J3" s="58"/>
      <c r="K3" s="58"/>
    </row>
    <row r="4" spans="1:11" s="2" customFormat="1" ht="44.25" customHeight="1">
      <c r="A4" s="148" t="s">
        <v>201</v>
      </c>
      <c r="B4" s="45" t="s">
        <v>287</v>
      </c>
      <c r="C4" s="45" t="s">
        <v>288</v>
      </c>
      <c r="D4" s="45" t="s">
        <v>289</v>
      </c>
      <c r="E4" s="45" t="s">
        <v>290</v>
      </c>
      <c r="F4" s="45" t="s">
        <v>291</v>
      </c>
      <c r="G4" s="59" t="s">
        <v>292</v>
      </c>
      <c r="H4" s="45" t="s">
        <v>293</v>
      </c>
      <c r="I4" s="59" t="s">
        <v>294</v>
      </c>
      <c r="J4" s="59" t="s">
        <v>295</v>
      </c>
      <c r="K4" s="45" t="s">
        <v>296</v>
      </c>
    </row>
    <row r="5" spans="1:11" s="2" customFormat="1" ht="18.75" customHeight="1">
      <c r="A5" s="149">
        <v>1</v>
      </c>
      <c r="B5" s="150">
        <v>2</v>
      </c>
      <c r="C5" s="150">
        <v>3</v>
      </c>
      <c r="D5" s="150">
        <v>4</v>
      </c>
      <c r="E5" s="150">
        <v>5</v>
      </c>
      <c r="F5" s="150">
        <v>6</v>
      </c>
      <c r="G5" s="152">
        <v>7</v>
      </c>
      <c r="H5" s="150">
        <v>8</v>
      </c>
      <c r="I5" s="152">
        <v>9</v>
      </c>
      <c r="J5" s="152">
        <v>10</v>
      </c>
      <c r="K5" s="150">
        <v>11</v>
      </c>
    </row>
    <row r="6" spans="1:11" s="2" customFormat="1" ht="21.75" customHeight="1">
      <c r="A6" s="11"/>
      <c r="B6" s="10" t="s">
        <v>43</v>
      </c>
      <c r="C6" s="11"/>
      <c r="D6" s="11"/>
      <c r="E6" s="11"/>
      <c r="F6" s="11"/>
      <c r="G6" s="11"/>
      <c r="H6" s="11"/>
      <c r="I6" s="11"/>
      <c r="J6" s="11"/>
      <c r="K6" s="11"/>
    </row>
    <row r="7" spans="1:11" s="2" customFormat="1" ht="19.5" customHeight="1">
      <c r="A7" s="151" t="s">
        <v>281</v>
      </c>
      <c r="B7" s="10" t="s">
        <v>280</v>
      </c>
      <c r="C7" s="10" t="s">
        <v>297</v>
      </c>
      <c r="D7" s="10" t="s">
        <v>298</v>
      </c>
      <c r="E7" s="10" t="s">
        <v>299</v>
      </c>
      <c r="F7" s="10" t="s">
        <v>300</v>
      </c>
      <c r="G7" s="10" t="s">
        <v>301</v>
      </c>
      <c r="H7" s="10" t="s">
        <v>112</v>
      </c>
      <c r="I7" s="10" t="s">
        <v>302</v>
      </c>
      <c r="J7" s="10" t="s">
        <v>303</v>
      </c>
      <c r="K7" s="10" t="s">
        <v>304</v>
      </c>
    </row>
    <row r="8" spans="1:11" s="2" customFormat="1" ht="19.5" customHeight="1">
      <c r="A8" s="151"/>
      <c r="B8" s="10"/>
      <c r="C8" s="10"/>
      <c r="D8" s="10" t="s">
        <v>298</v>
      </c>
      <c r="E8" s="10" t="s">
        <v>305</v>
      </c>
      <c r="F8" s="10" t="s">
        <v>306</v>
      </c>
      <c r="G8" s="10" t="s">
        <v>301</v>
      </c>
      <c r="H8" s="10" t="s">
        <v>307</v>
      </c>
      <c r="I8" s="10" t="s">
        <v>308</v>
      </c>
      <c r="J8" s="10" t="s">
        <v>303</v>
      </c>
      <c r="K8" s="10" t="s">
        <v>304</v>
      </c>
    </row>
    <row r="9" spans="1:11" s="2" customFormat="1" ht="19.5" customHeight="1">
      <c r="A9" s="151"/>
      <c r="B9" s="10"/>
      <c r="C9" s="10"/>
      <c r="D9" s="10" t="s">
        <v>298</v>
      </c>
      <c r="E9" s="10" t="s">
        <v>309</v>
      </c>
      <c r="F9" s="10" t="s">
        <v>310</v>
      </c>
      <c r="G9" s="10" t="s">
        <v>301</v>
      </c>
      <c r="H9" s="10" t="s">
        <v>311</v>
      </c>
      <c r="I9" s="10" t="s">
        <v>312</v>
      </c>
      <c r="J9" s="10" t="s">
        <v>303</v>
      </c>
      <c r="K9" s="10" t="s">
        <v>304</v>
      </c>
    </row>
    <row r="10" spans="1:11" s="2" customFormat="1" ht="19.5" customHeight="1">
      <c r="A10" s="151"/>
      <c r="B10" s="10"/>
      <c r="C10" s="10"/>
      <c r="D10" s="10" t="s">
        <v>313</v>
      </c>
      <c r="E10" s="10" t="s">
        <v>314</v>
      </c>
      <c r="F10" s="10" t="s">
        <v>315</v>
      </c>
      <c r="G10" s="10" t="s">
        <v>316</v>
      </c>
      <c r="H10" s="10" t="s">
        <v>317</v>
      </c>
      <c r="I10" s="10" t="s">
        <v>308</v>
      </c>
      <c r="J10" s="10" t="s">
        <v>303</v>
      </c>
      <c r="K10" s="10" t="s">
        <v>304</v>
      </c>
    </row>
    <row r="11" spans="1:11" s="2" customFormat="1" ht="19.5" customHeight="1">
      <c r="A11" s="151"/>
      <c r="B11" s="10"/>
      <c r="C11" s="10"/>
      <c r="D11" s="10" t="s">
        <v>313</v>
      </c>
      <c r="E11" s="10" t="s">
        <v>314</v>
      </c>
      <c r="F11" s="10" t="s">
        <v>318</v>
      </c>
      <c r="G11" s="10" t="s">
        <v>316</v>
      </c>
      <c r="H11" s="10" t="s">
        <v>307</v>
      </c>
      <c r="I11" s="10" t="s">
        <v>308</v>
      </c>
      <c r="J11" s="10" t="s">
        <v>303</v>
      </c>
      <c r="K11" s="10" t="s">
        <v>304</v>
      </c>
    </row>
    <row r="12" spans="1:11" s="2" customFormat="1" ht="19.5" customHeight="1">
      <c r="A12" s="151"/>
      <c r="B12" s="10"/>
      <c r="C12" s="10"/>
      <c r="D12" s="10" t="s">
        <v>319</v>
      </c>
      <c r="E12" s="10" t="s">
        <v>320</v>
      </c>
      <c r="F12" s="10" t="s">
        <v>321</v>
      </c>
      <c r="G12" s="10" t="s">
        <v>316</v>
      </c>
      <c r="H12" s="10" t="s">
        <v>322</v>
      </c>
      <c r="I12" s="10" t="s">
        <v>308</v>
      </c>
      <c r="J12" s="10" t="s">
        <v>303</v>
      </c>
      <c r="K12" s="10" t="s">
        <v>304</v>
      </c>
    </row>
    <row r="13" spans="1:11" s="2" customFormat="1" ht="19.5" customHeight="1">
      <c r="A13" s="151"/>
      <c r="B13" s="10"/>
      <c r="C13" s="10"/>
      <c r="D13" s="10" t="s">
        <v>319</v>
      </c>
      <c r="E13" s="10" t="s">
        <v>320</v>
      </c>
      <c r="F13" s="10" t="s">
        <v>323</v>
      </c>
      <c r="G13" s="10" t="s">
        <v>316</v>
      </c>
      <c r="H13" s="10" t="s">
        <v>322</v>
      </c>
      <c r="I13" s="10" t="s">
        <v>308</v>
      </c>
      <c r="J13" s="10" t="s">
        <v>303</v>
      </c>
      <c r="K13" s="10" t="s">
        <v>304</v>
      </c>
    </row>
    <row r="14" spans="1:11" s="2" customFormat="1" ht="19.5" customHeight="1">
      <c r="A14" s="151" t="s">
        <v>284</v>
      </c>
      <c r="B14" s="10" t="s">
        <v>283</v>
      </c>
      <c r="C14" s="10" t="s">
        <v>324</v>
      </c>
      <c r="D14" s="10" t="s">
        <v>298</v>
      </c>
      <c r="E14" s="10" t="s">
        <v>299</v>
      </c>
      <c r="F14" s="10" t="s">
        <v>300</v>
      </c>
      <c r="G14" s="10" t="s">
        <v>301</v>
      </c>
      <c r="H14" s="10" t="s">
        <v>325</v>
      </c>
      <c r="I14" s="10" t="s">
        <v>302</v>
      </c>
      <c r="J14" s="10" t="s">
        <v>303</v>
      </c>
      <c r="K14" s="10" t="s">
        <v>326</v>
      </c>
    </row>
    <row r="15" spans="1:11" s="2" customFormat="1" ht="19.5" customHeight="1">
      <c r="A15" s="151"/>
      <c r="B15" s="10"/>
      <c r="C15" s="10"/>
      <c r="D15" s="10" t="s">
        <v>298</v>
      </c>
      <c r="E15" s="10" t="s">
        <v>305</v>
      </c>
      <c r="F15" s="10" t="s">
        <v>306</v>
      </c>
      <c r="G15" s="10" t="s">
        <v>301</v>
      </c>
      <c r="H15" s="10" t="s">
        <v>307</v>
      </c>
      <c r="I15" s="10" t="s">
        <v>308</v>
      </c>
      <c r="J15" s="10" t="s">
        <v>303</v>
      </c>
      <c r="K15" s="10" t="s">
        <v>326</v>
      </c>
    </row>
    <row r="16" spans="1:11" s="2" customFormat="1" ht="19.5" customHeight="1">
      <c r="A16" s="151"/>
      <c r="B16" s="10"/>
      <c r="C16" s="10"/>
      <c r="D16" s="10" t="s">
        <v>298</v>
      </c>
      <c r="E16" s="10" t="s">
        <v>309</v>
      </c>
      <c r="F16" s="10" t="s">
        <v>310</v>
      </c>
      <c r="G16" s="10" t="s">
        <v>301</v>
      </c>
      <c r="H16" s="10" t="s">
        <v>327</v>
      </c>
      <c r="I16" s="10" t="s">
        <v>312</v>
      </c>
      <c r="J16" s="10" t="s">
        <v>303</v>
      </c>
      <c r="K16" s="10" t="s">
        <v>326</v>
      </c>
    </row>
    <row r="17" spans="1:11" s="2" customFormat="1" ht="19.5" customHeight="1">
      <c r="A17" s="151"/>
      <c r="B17" s="10"/>
      <c r="C17" s="10"/>
      <c r="D17" s="10" t="s">
        <v>313</v>
      </c>
      <c r="E17" s="10" t="s">
        <v>314</v>
      </c>
      <c r="F17" s="10" t="s">
        <v>315</v>
      </c>
      <c r="G17" s="10" t="s">
        <v>316</v>
      </c>
      <c r="H17" s="10" t="s">
        <v>317</v>
      </c>
      <c r="I17" s="10" t="s">
        <v>308</v>
      </c>
      <c r="J17" s="10" t="s">
        <v>303</v>
      </c>
      <c r="K17" s="10" t="s">
        <v>326</v>
      </c>
    </row>
    <row r="18" spans="1:11" s="2" customFormat="1" ht="19.5" customHeight="1">
      <c r="A18" s="151"/>
      <c r="B18" s="10"/>
      <c r="C18" s="10"/>
      <c r="D18" s="10" t="s">
        <v>313</v>
      </c>
      <c r="E18" s="10" t="s">
        <v>314</v>
      </c>
      <c r="F18" s="10" t="s">
        <v>318</v>
      </c>
      <c r="G18" s="10" t="s">
        <v>316</v>
      </c>
      <c r="H18" s="10" t="s">
        <v>307</v>
      </c>
      <c r="I18" s="10" t="s">
        <v>308</v>
      </c>
      <c r="J18" s="10" t="s">
        <v>303</v>
      </c>
      <c r="K18" s="10" t="s">
        <v>326</v>
      </c>
    </row>
    <row r="19" spans="1:11" s="2" customFormat="1" ht="19.5" customHeight="1">
      <c r="A19" s="151"/>
      <c r="B19" s="10"/>
      <c r="C19" s="10"/>
      <c r="D19" s="10" t="s">
        <v>319</v>
      </c>
      <c r="E19" s="10" t="s">
        <v>320</v>
      </c>
      <c r="F19" s="10" t="s">
        <v>321</v>
      </c>
      <c r="G19" s="10" t="s">
        <v>316</v>
      </c>
      <c r="H19" s="10" t="s">
        <v>322</v>
      </c>
      <c r="I19" s="10" t="s">
        <v>308</v>
      </c>
      <c r="J19" s="10" t="s">
        <v>303</v>
      </c>
      <c r="K19" s="10" t="s">
        <v>326</v>
      </c>
    </row>
    <row r="20" spans="1:11" s="2" customFormat="1" ht="19.5" customHeight="1">
      <c r="A20" s="151"/>
      <c r="B20" s="10"/>
      <c r="C20" s="10"/>
      <c r="D20" s="10" t="s">
        <v>319</v>
      </c>
      <c r="E20" s="10" t="s">
        <v>320</v>
      </c>
      <c r="F20" s="10" t="s">
        <v>323</v>
      </c>
      <c r="G20" s="10" t="s">
        <v>316</v>
      </c>
      <c r="H20" s="10" t="s">
        <v>322</v>
      </c>
      <c r="I20" s="10" t="s">
        <v>308</v>
      </c>
      <c r="J20" s="10" t="s">
        <v>303</v>
      </c>
      <c r="K20" s="10" t="s">
        <v>326</v>
      </c>
    </row>
    <row r="21" spans="1:11" s="2" customFormat="1" ht="19.5" customHeight="1">
      <c r="A21" s="151" t="s">
        <v>279</v>
      </c>
      <c r="B21" s="10" t="s">
        <v>278</v>
      </c>
      <c r="C21" s="10" t="s">
        <v>328</v>
      </c>
      <c r="D21" s="10" t="s">
        <v>298</v>
      </c>
      <c r="E21" s="10" t="s">
        <v>299</v>
      </c>
      <c r="F21" s="10" t="s">
        <v>300</v>
      </c>
      <c r="G21" s="10" t="s">
        <v>301</v>
      </c>
      <c r="H21" s="10" t="s">
        <v>329</v>
      </c>
      <c r="I21" s="10" t="s">
        <v>302</v>
      </c>
      <c r="J21" s="10" t="s">
        <v>303</v>
      </c>
      <c r="K21" s="10" t="s">
        <v>330</v>
      </c>
    </row>
    <row r="22" spans="1:11" s="2" customFormat="1" ht="19.5" customHeight="1">
      <c r="A22" s="151"/>
      <c r="B22" s="10"/>
      <c r="C22" s="10"/>
      <c r="D22" s="10" t="s">
        <v>298</v>
      </c>
      <c r="E22" s="10" t="s">
        <v>305</v>
      </c>
      <c r="F22" s="10" t="s">
        <v>306</v>
      </c>
      <c r="G22" s="10" t="s">
        <v>301</v>
      </c>
      <c r="H22" s="10" t="s">
        <v>307</v>
      </c>
      <c r="I22" s="10" t="s">
        <v>308</v>
      </c>
      <c r="J22" s="10" t="s">
        <v>303</v>
      </c>
      <c r="K22" s="10" t="s">
        <v>330</v>
      </c>
    </row>
    <row r="23" spans="1:11" s="2" customFormat="1" ht="19.5" customHeight="1">
      <c r="A23" s="151"/>
      <c r="B23" s="10"/>
      <c r="C23" s="10"/>
      <c r="D23" s="10" t="s">
        <v>313</v>
      </c>
      <c r="E23" s="10" t="s">
        <v>314</v>
      </c>
      <c r="F23" s="10" t="s">
        <v>315</v>
      </c>
      <c r="G23" s="10" t="s">
        <v>316</v>
      </c>
      <c r="H23" s="10" t="s">
        <v>317</v>
      </c>
      <c r="I23" s="10" t="s">
        <v>308</v>
      </c>
      <c r="J23" s="10" t="s">
        <v>303</v>
      </c>
      <c r="K23" s="10" t="s">
        <v>330</v>
      </c>
    </row>
    <row r="24" spans="1:11" s="2" customFormat="1" ht="19.5" customHeight="1">
      <c r="A24" s="151"/>
      <c r="B24" s="10"/>
      <c r="C24" s="10"/>
      <c r="D24" s="10" t="s">
        <v>313</v>
      </c>
      <c r="E24" s="10" t="s">
        <v>314</v>
      </c>
      <c r="F24" s="10" t="s">
        <v>318</v>
      </c>
      <c r="G24" s="10" t="s">
        <v>301</v>
      </c>
      <c r="H24" s="10" t="s">
        <v>307</v>
      </c>
      <c r="I24" s="10" t="s">
        <v>308</v>
      </c>
      <c r="J24" s="10" t="s">
        <v>303</v>
      </c>
      <c r="K24" s="10" t="s">
        <v>330</v>
      </c>
    </row>
    <row r="25" spans="1:11" s="2" customFormat="1" ht="19.5" customHeight="1">
      <c r="A25" s="151"/>
      <c r="B25" s="10"/>
      <c r="C25" s="10"/>
      <c r="D25" s="10" t="s">
        <v>319</v>
      </c>
      <c r="E25" s="10" t="s">
        <v>320</v>
      </c>
      <c r="F25" s="10" t="s">
        <v>321</v>
      </c>
      <c r="G25" s="10" t="s">
        <v>316</v>
      </c>
      <c r="H25" s="10" t="s">
        <v>322</v>
      </c>
      <c r="I25" s="10" t="s">
        <v>308</v>
      </c>
      <c r="J25" s="10" t="s">
        <v>303</v>
      </c>
      <c r="K25" s="10" t="s">
        <v>330</v>
      </c>
    </row>
    <row r="26" spans="1:11" s="2" customFormat="1" ht="19.5" customHeight="1">
      <c r="A26" s="151"/>
      <c r="B26" s="10"/>
      <c r="C26" s="10"/>
      <c r="D26" s="10" t="s">
        <v>319</v>
      </c>
      <c r="E26" s="10" t="s">
        <v>320</v>
      </c>
      <c r="F26" s="10" t="s">
        <v>323</v>
      </c>
      <c r="G26" s="10" t="s">
        <v>316</v>
      </c>
      <c r="H26" s="10" t="s">
        <v>322</v>
      </c>
      <c r="I26" s="10" t="s">
        <v>308</v>
      </c>
      <c r="J26" s="10" t="s">
        <v>303</v>
      </c>
      <c r="K26" s="10" t="s">
        <v>330</v>
      </c>
    </row>
    <row r="27" spans="1:11" s="2" customFormat="1" ht="19.5" customHeight="1">
      <c r="A27" s="151" t="s">
        <v>276</v>
      </c>
      <c r="B27" s="10" t="s">
        <v>274</v>
      </c>
      <c r="C27" s="10" t="s">
        <v>274</v>
      </c>
      <c r="D27" s="10" t="s">
        <v>298</v>
      </c>
      <c r="E27" s="10" t="s">
        <v>299</v>
      </c>
      <c r="F27" s="10" t="s">
        <v>300</v>
      </c>
      <c r="G27" s="10" t="s">
        <v>301</v>
      </c>
      <c r="H27" s="10" t="s">
        <v>325</v>
      </c>
      <c r="I27" s="10" t="s">
        <v>302</v>
      </c>
      <c r="J27" s="10" t="s">
        <v>303</v>
      </c>
      <c r="K27" s="10" t="s">
        <v>331</v>
      </c>
    </row>
    <row r="28" spans="1:11" s="2" customFormat="1" ht="19.5" customHeight="1">
      <c r="A28" s="151"/>
      <c r="B28" s="10"/>
      <c r="C28" s="10"/>
      <c r="D28" s="10" t="s">
        <v>313</v>
      </c>
      <c r="E28" s="10" t="s">
        <v>314</v>
      </c>
      <c r="F28" s="10" t="s">
        <v>332</v>
      </c>
      <c r="G28" s="10" t="s">
        <v>301</v>
      </c>
      <c r="H28" s="10" t="s">
        <v>307</v>
      </c>
      <c r="I28" s="10" t="s">
        <v>308</v>
      </c>
      <c r="J28" s="10" t="s">
        <v>303</v>
      </c>
      <c r="K28" s="10" t="s">
        <v>333</v>
      </c>
    </row>
    <row r="29" spans="1:11" s="2" customFormat="1" ht="19.5" customHeight="1">
      <c r="A29" s="151"/>
      <c r="B29" s="10"/>
      <c r="C29" s="10"/>
      <c r="D29" s="10" t="s">
        <v>319</v>
      </c>
      <c r="E29" s="10" t="s">
        <v>320</v>
      </c>
      <c r="F29" s="10" t="s">
        <v>334</v>
      </c>
      <c r="G29" s="10" t="s">
        <v>301</v>
      </c>
      <c r="H29" s="10" t="s">
        <v>307</v>
      </c>
      <c r="I29" s="10" t="s">
        <v>308</v>
      </c>
      <c r="J29" s="10" t="s">
        <v>303</v>
      </c>
      <c r="K29" s="10" t="s">
        <v>335</v>
      </c>
    </row>
    <row r="30" spans="1:11" s="2" customFormat="1" ht="19.5" customHeight="1">
      <c r="A30" s="151" t="s">
        <v>270</v>
      </c>
      <c r="B30" s="10" t="s">
        <v>268</v>
      </c>
      <c r="C30" s="10" t="s">
        <v>336</v>
      </c>
      <c r="D30" s="10" t="s">
        <v>298</v>
      </c>
      <c r="E30" s="10" t="s">
        <v>299</v>
      </c>
      <c r="F30" s="10" t="s">
        <v>337</v>
      </c>
      <c r="G30" s="10" t="s">
        <v>301</v>
      </c>
      <c r="H30" s="10" t="s">
        <v>338</v>
      </c>
      <c r="I30" s="10" t="s">
        <v>302</v>
      </c>
      <c r="J30" s="10" t="s">
        <v>303</v>
      </c>
      <c r="K30" s="10" t="s">
        <v>339</v>
      </c>
    </row>
    <row r="31" spans="1:11" s="2" customFormat="1" ht="19.5" customHeight="1">
      <c r="A31" s="151"/>
      <c r="B31" s="10"/>
      <c r="C31" s="10"/>
      <c r="D31" s="10" t="s">
        <v>298</v>
      </c>
      <c r="E31" s="10" t="s">
        <v>305</v>
      </c>
      <c r="F31" s="10" t="s">
        <v>306</v>
      </c>
      <c r="G31" s="10" t="s">
        <v>301</v>
      </c>
      <c r="H31" s="10" t="s">
        <v>307</v>
      </c>
      <c r="I31" s="10" t="s">
        <v>308</v>
      </c>
      <c r="J31" s="10" t="s">
        <v>303</v>
      </c>
      <c r="K31" s="10" t="s">
        <v>339</v>
      </c>
    </row>
    <row r="32" spans="1:11" s="2" customFormat="1" ht="19.5" customHeight="1">
      <c r="A32" s="151"/>
      <c r="B32" s="10"/>
      <c r="C32" s="10"/>
      <c r="D32" s="10" t="s">
        <v>298</v>
      </c>
      <c r="E32" s="10" t="s">
        <v>309</v>
      </c>
      <c r="F32" s="10" t="s">
        <v>340</v>
      </c>
      <c r="G32" s="10" t="s">
        <v>301</v>
      </c>
      <c r="H32" s="10" t="s">
        <v>341</v>
      </c>
      <c r="I32" s="10" t="s">
        <v>312</v>
      </c>
      <c r="J32" s="10" t="s">
        <v>303</v>
      </c>
      <c r="K32" s="10" t="s">
        <v>342</v>
      </c>
    </row>
    <row r="33" spans="1:11" s="2" customFormat="1" ht="19.5" customHeight="1">
      <c r="A33" s="151"/>
      <c r="B33" s="10"/>
      <c r="C33" s="10"/>
      <c r="D33" s="10" t="s">
        <v>313</v>
      </c>
      <c r="E33" s="10" t="s">
        <v>314</v>
      </c>
      <c r="F33" s="10" t="s">
        <v>315</v>
      </c>
      <c r="G33" s="10" t="s">
        <v>316</v>
      </c>
      <c r="H33" s="10" t="s">
        <v>317</v>
      </c>
      <c r="I33" s="10" t="s">
        <v>308</v>
      </c>
      <c r="J33" s="10" t="s">
        <v>303</v>
      </c>
      <c r="K33" s="10" t="s">
        <v>339</v>
      </c>
    </row>
    <row r="34" spans="1:11" s="2" customFormat="1" ht="19.5" customHeight="1">
      <c r="A34" s="151"/>
      <c r="B34" s="10"/>
      <c r="C34" s="10"/>
      <c r="D34" s="10" t="s">
        <v>313</v>
      </c>
      <c r="E34" s="10" t="s">
        <v>314</v>
      </c>
      <c r="F34" s="10" t="s">
        <v>318</v>
      </c>
      <c r="G34" s="10" t="s">
        <v>301</v>
      </c>
      <c r="H34" s="10" t="s">
        <v>307</v>
      </c>
      <c r="I34" s="10" t="s">
        <v>308</v>
      </c>
      <c r="J34" s="10" t="s">
        <v>303</v>
      </c>
      <c r="K34" s="10" t="s">
        <v>339</v>
      </c>
    </row>
    <row r="35" spans="1:11" s="2" customFormat="1" ht="19.5" customHeight="1">
      <c r="A35" s="151"/>
      <c r="B35" s="10"/>
      <c r="C35" s="10"/>
      <c r="D35" s="10" t="s">
        <v>319</v>
      </c>
      <c r="E35" s="10" t="s">
        <v>320</v>
      </c>
      <c r="F35" s="10" t="s">
        <v>321</v>
      </c>
      <c r="G35" s="10" t="s">
        <v>316</v>
      </c>
      <c r="H35" s="10" t="s">
        <v>322</v>
      </c>
      <c r="I35" s="10" t="s">
        <v>308</v>
      </c>
      <c r="J35" s="10" t="s">
        <v>303</v>
      </c>
      <c r="K35" s="10" t="s">
        <v>339</v>
      </c>
    </row>
    <row r="36" spans="1:11" s="2" customFormat="1" ht="19.5" customHeight="1">
      <c r="A36" s="151"/>
      <c r="B36" s="10"/>
      <c r="C36" s="10"/>
      <c r="D36" s="10" t="s">
        <v>319</v>
      </c>
      <c r="E36" s="10" t="s">
        <v>320</v>
      </c>
      <c r="F36" s="10" t="s">
        <v>323</v>
      </c>
      <c r="G36" s="10" t="s">
        <v>316</v>
      </c>
      <c r="H36" s="10" t="s">
        <v>322</v>
      </c>
      <c r="I36" s="10" t="s">
        <v>308</v>
      </c>
      <c r="J36" s="10" t="s">
        <v>303</v>
      </c>
      <c r="K36" s="10" t="s">
        <v>339</v>
      </c>
    </row>
    <row r="37" spans="1:11" s="2" customFormat="1" ht="19.5" customHeight="1">
      <c r="A37" s="151" t="s">
        <v>273</v>
      </c>
      <c r="B37" s="10" t="s">
        <v>272</v>
      </c>
      <c r="C37" s="10" t="s">
        <v>343</v>
      </c>
      <c r="D37" s="10" t="s">
        <v>298</v>
      </c>
      <c r="E37" s="10" t="s">
        <v>299</v>
      </c>
      <c r="F37" s="10" t="s">
        <v>300</v>
      </c>
      <c r="G37" s="10" t="s">
        <v>301</v>
      </c>
      <c r="H37" s="10" t="s">
        <v>325</v>
      </c>
      <c r="I37" s="10" t="s">
        <v>302</v>
      </c>
      <c r="J37" s="10" t="s">
        <v>303</v>
      </c>
      <c r="K37" s="10" t="s">
        <v>344</v>
      </c>
    </row>
    <row r="38" spans="1:11" s="2" customFormat="1" ht="19.5" customHeight="1">
      <c r="A38" s="151"/>
      <c r="B38" s="10"/>
      <c r="C38" s="10"/>
      <c r="D38" s="10" t="s">
        <v>298</v>
      </c>
      <c r="E38" s="10" t="s">
        <v>345</v>
      </c>
      <c r="F38" s="10" t="s">
        <v>346</v>
      </c>
      <c r="G38" s="10" t="s">
        <v>316</v>
      </c>
      <c r="H38" s="10" t="s">
        <v>125</v>
      </c>
      <c r="I38" s="10" t="s">
        <v>308</v>
      </c>
      <c r="J38" s="10" t="s">
        <v>303</v>
      </c>
      <c r="K38" s="10" t="s">
        <v>344</v>
      </c>
    </row>
    <row r="39" spans="1:11" s="2" customFormat="1" ht="19.5" customHeight="1">
      <c r="A39" s="151"/>
      <c r="B39" s="10"/>
      <c r="C39" s="10"/>
      <c r="D39" s="10" t="s">
        <v>298</v>
      </c>
      <c r="E39" s="10" t="s">
        <v>305</v>
      </c>
      <c r="F39" s="10" t="s">
        <v>306</v>
      </c>
      <c r="G39" s="10" t="s">
        <v>301</v>
      </c>
      <c r="H39" s="10" t="s">
        <v>307</v>
      </c>
      <c r="I39" s="10" t="s">
        <v>308</v>
      </c>
      <c r="J39" s="10" t="s">
        <v>303</v>
      </c>
      <c r="K39" s="10" t="s">
        <v>344</v>
      </c>
    </row>
    <row r="40" spans="1:11" s="2" customFormat="1" ht="19.5" customHeight="1">
      <c r="A40" s="151"/>
      <c r="B40" s="10"/>
      <c r="C40" s="10"/>
      <c r="D40" s="10" t="s">
        <v>298</v>
      </c>
      <c r="E40" s="10" t="s">
        <v>309</v>
      </c>
      <c r="F40" s="10" t="s">
        <v>310</v>
      </c>
      <c r="G40" s="10" t="s">
        <v>301</v>
      </c>
      <c r="H40" s="10" t="s">
        <v>347</v>
      </c>
      <c r="I40" s="10" t="s">
        <v>312</v>
      </c>
      <c r="J40" s="10" t="s">
        <v>303</v>
      </c>
      <c r="K40" s="10" t="s">
        <v>344</v>
      </c>
    </row>
    <row r="41" spans="1:11" s="2" customFormat="1" ht="19.5" customHeight="1">
      <c r="A41" s="151"/>
      <c r="B41" s="10"/>
      <c r="C41" s="10"/>
      <c r="D41" s="10" t="s">
        <v>313</v>
      </c>
      <c r="E41" s="10" t="s">
        <v>314</v>
      </c>
      <c r="F41" s="10" t="s">
        <v>315</v>
      </c>
      <c r="G41" s="10" t="s">
        <v>316</v>
      </c>
      <c r="H41" s="10" t="s">
        <v>317</v>
      </c>
      <c r="I41" s="10" t="s">
        <v>308</v>
      </c>
      <c r="J41" s="10" t="s">
        <v>303</v>
      </c>
      <c r="K41" s="10" t="s">
        <v>344</v>
      </c>
    </row>
    <row r="42" spans="1:11" s="2" customFormat="1" ht="19.5" customHeight="1">
      <c r="A42" s="151"/>
      <c r="B42" s="10"/>
      <c r="C42" s="10"/>
      <c r="D42" s="10" t="s">
        <v>313</v>
      </c>
      <c r="E42" s="10" t="s">
        <v>314</v>
      </c>
      <c r="F42" s="10" t="s">
        <v>318</v>
      </c>
      <c r="G42" s="10" t="s">
        <v>316</v>
      </c>
      <c r="H42" s="10" t="s">
        <v>307</v>
      </c>
      <c r="I42" s="10" t="s">
        <v>308</v>
      </c>
      <c r="J42" s="10" t="s">
        <v>303</v>
      </c>
      <c r="K42" s="10" t="s">
        <v>344</v>
      </c>
    </row>
    <row r="43" spans="1:11" s="2" customFormat="1" ht="19.5" customHeight="1">
      <c r="A43" s="151"/>
      <c r="B43" s="10"/>
      <c r="C43" s="10"/>
      <c r="D43" s="10" t="s">
        <v>319</v>
      </c>
      <c r="E43" s="10" t="s">
        <v>320</v>
      </c>
      <c r="F43" s="10" t="s">
        <v>321</v>
      </c>
      <c r="G43" s="10" t="s">
        <v>316</v>
      </c>
      <c r="H43" s="10" t="s">
        <v>322</v>
      </c>
      <c r="I43" s="10" t="s">
        <v>308</v>
      </c>
      <c r="J43" s="10" t="s">
        <v>303</v>
      </c>
      <c r="K43" s="10" t="s">
        <v>344</v>
      </c>
    </row>
    <row r="44" spans="1:11" s="2" customFormat="1" ht="19.5" customHeight="1">
      <c r="A44" s="151"/>
      <c r="B44" s="10"/>
      <c r="C44" s="10"/>
      <c r="D44" s="10" t="s">
        <v>319</v>
      </c>
      <c r="E44" s="10" t="s">
        <v>320</v>
      </c>
      <c r="F44" s="10" t="s">
        <v>323</v>
      </c>
      <c r="G44" s="10" t="s">
        <v>316</v>
      </c>
      <c r="H44" s="10" t="s">
        <v>322</v>
      </c>
      <c r="I44" s="10" t="s">
        <v>308</v>
      </c>
      <c r="J44" s="10" t="s">
        <v>303</v>
      </c>
      <c r="K44" s="10" t="s">
        <v>344</v>
      </c>
    </row>
  </sheetData>
  <sheetProtection/>
  <mergeCells count="20">
    <mergeCell ref="A2:J2"/>
    <mergeCell ref="A3:D3"/>
    <mergeCell ref="A7:A13"/>
    <mergeCell ref="A14:A20"/>
    <mergeCell ref="A21:A26"/>
    <mergeCell ref="A27:A29"/>
    <mergeCell ref="A30:A36"/>
    <mergeCell ref="A37:A44"/>
    <mergeCell ref="B7:B13"/>
    <mergeCell ref="B14:B20"/>
    <mergeCell ref="B21:B26"/>
    <mergeCell ref="B27:B29"/>
    <mergeCell ref="B30:B36"/>
    <mergeCell ref="B37:B44"/>
    <mergeCell ref="C7:C13"/>
    <mergeCell ref="C14:C20"/>
    <mergeCell ref="C21:C26"/>
    <mergeCell ref="C27:C29"/>
    <mergeCell ref="C30:C36"/>
    <mergeCell ref="C37:C44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workbookViewId="0" topLeftCell="A1">
      <selection activeCell="A3" sqref="A3:D3"/>
    </sheetView>
  </sheetViews>
  <sheetFormatPr defaultColWidth="8.8515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bestFit="1" customWidth="1"/>
  </cols>
  <sheetData>
    <row r="1" ht="12" customHeight="1">
      <c r="J1" s="63" t="s">
        <v>348</v>
      </c>
    </row>
    <row r="2" spans="1:10" ht="28.5" customHeight="1">
      <c r="A2" s="55" t="s">
        <v>349</v>
      </c>
      <c r="B2" s="56"/>
      <c r="C2" s="56"/>
      <c r="D2" s="56"/>
      <c r="E2" s="61"/>
      <c r="F2" s="62"/>
      <c r="G2" s="61"/>
      <c r="H2" s="62"/>
      <c r="I2" s="62"/>
      <c r="J2" s="61"/>
    </row>
    <row r="3" spans="1:4" s="2" customFormat="1" ht="17.25" customHeight="1">
      <c r="A3" s="5" t="s">
        <v>26</v>
      </c>
      <c r="B3" s="6"/>
      <c r="C3" s="6"/>
      <c r="D3" s="6"/>
    </row>
    <row r="4" spans="1:11" s="2" customFormat="1" ht="44.25" customHeight="1">
      <c r="A4" s="140" t="s">
        <v>201</v>
      </c>
      <c r="B4" s="45" t="s">
        <v>287</v>
      </c>
      <c r="C4" s="45" t="s">
        <v>288</v>
      </c>
      <c r="D4" s="45" t="s">
        <v>289</v>
      </c>
      <c r="E4" s="45" t="s">
        <v>290</v>
      </c>
      <c r="F4" s="45" t="s">
        <v>291</v>
      </c>
      <c r="G4" s="59" t="s">
        <v>292</v>
      </c>
      <c r="H4" s="45" t="s">
        <v>293</v>
      </c>
      <c r="I4" s="59" t="s">
        <v>294</v>
      </c>
      <c r="J4" s="59" t="s">
        <v>295</v>
      </c>
      <c r="K4" s="45" t="s">
        <v>296</v>
      </c>
    </row>
    <row r="5" spans="1:11" s="2" customFormat="1" ht="14.25" customHeight="1">
      <c r="A5" s="141">
        <v>1</v>
      </c>
      <c r="B5" s="142">
        <v>2</v>
      </c>
      <c r="C5" s="143">
        <v>3</v>
      </c>
      <c r="D5" s="144">
        <v>4</v>
      </c>
      <c r="E5" s="144">
        <v>5</v>
      </c>
      <c r="F5" s="144">
        <v>6</v>
      </c>
      <c r="G5" s="144">
        <v>7</v>
      </c>
      <c r="H5" s="143">
        <v>8</v>
      </c>
      <c r="I5" s="144">
        <v>8</v>
      </c>
      <c r="J5" s="143">
        <v>10</v>
      </c>
      <c r="K5" s="143">
        <v>11</v>
      </c>
    </row>
    <row r="6" spans="1:11" s="2" customFormat="1" ht="42" customHeight="1">
      <c r="A6" s="11"/>
      <c r="B6" s="10"/>
      <c r="C6" s="145"/>
      <c r="D6" s="145"/>
      <c r="E6" s="145"/>
      <c r="F6" s="146"/>
      <c r="G6" s="147"/>
      <c r="H6" s="146"/>
      <c r="I6" s="147"/>
      <c r="J6" s="147"/>
      <c r="K6" s="146"/>
    </row>
    <row r="7" spans="1:11" s="2" customFormat="1" ht="51.75" customHeight="1">
      <c r="A7" s="141"/>
      <c r="B7" s="10"/>
      <c r="C7" s="10"/>
      <c r="D7" s="10"/>
      <c r="E7" s="10"/>
      <c r="F7" s="10"/>
      <c r="G7" s="10"/>
      <c r="H7" s="10"/>
      <c r="I7" s="10"/>
      <c r="J7" s="10"/>
      <c r="K7" s="30"/>
    </row>
    <row r="8" s="2" customFormat="1" ht="12" customHeight="1"/>
    <row r="9" s="2" customFormat="1" ht="12" customHeight="1"/>
    <row r="10" s="2" customFormat="1" ht="12" customHeight="1"/>
    <row r="11" s="2" customFormat="1" ht="12" customHeight="1"/>
    <row r="12" s="2" customFormat="1" ht="12" customHeight="1"/>
    <row r="13" s="2" customFormat="1" ht="12" customHeight="1"/>
    <row r="14" s="2" customFormat="1" ht="12" customHeight="1"/>
    <row r="15" s="2" customFormat="1" ht="12" customHeight="1"/>
    <row r="16" s="2" customFormat="1" ht="12" customHeight="1"/>
    <row r="17" s="2" customFormat="1" ht="12" customHeight="1"/>
    <row r="18" s="2" customFormat="1" ht="12" customHeight="1"/>
    <row r="19" s="2" customFormat="1" ht="12" customHeight="1"/>
    <row r="20" s="2" customFormat="1" ht="12" customHeight="1"/>
    <row r="21" s="2" customFormat="1" ht="12" customHeight="1"/>
    <row r="22" s="2" customFormat="1" ht="12" customHeight="1"/>
    <row r="23" s="2" customFormat="1" ht="12" customHeight="1"/>
    <row r="24" s="2" customFormat="1" ht="12" customHeight="1"/>
    <row r="25" s="2" customFormat="1" ht="12" customHeight="1"/>
    <row r="26" s="2" customFormat="1" ht="12" customHeight="1"/>
    <row r="27" s="2" customFormat="1" ht="12" customHeight="1"/>
    <row r="28" s="2" customFormat="1" ht="12" customHeight="1"/>
    <row r="29" s="2" customFormat="1" ht="12" customHeight="1"/>
    <row r="30" s="2" customFormat="1" ht="12" customHeight="1"/>
    <row r="31" s="2" customFormat="1" ht="12" customHeight="1"/>
    <row r="32" s="2" customFormat="1" ht="12" customHeight="1"/>
    <row r="33" s="2" customFormat="1" ht="12" customHeight="1"/>
    <row r="34" s="2" customFormat="1" ht="12" customHeight="1"/>
    <row r="35" s="2" customFormat="1" ht="12" customHeight="1"/>
    <row r="36" s="2" customFormat="1" ht="12" customHeight="1"/>
    <row r="37" s="2" customFormat="1" ht="12" customHeight="1"/>
    <row r="38" s="2" customFormat="1" ht="12" customHeight="1"/>
    <row r="39" s="2" customFormat="1" ht="12" customHeight="1"/>
  </sheetData>
  <sheetProtection/>
  <mergeCells count="2">
    <mergeCell ref="A2:J2"/>
    <mergeCell ref="A3:D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3" sqref="A3:C3"/>
    </sheetView>
  </sheetViews>
  <sheetFormatPr defaultColWidth="8.8515625" defaultRowHeight="14.25" customHeight="1"/>
  <cols>
    <col min="1" max="2" width="21.140625" style="127" customWidth="1"/>
    <col min="3" max="3" width="21.140625" style="64" customWidth="1"/>
    <col min="4" max="4" width="27.7109375" style="64" customWidth="1"/>
    <col min="5" max="6" width="36.7109375" style="64" customWidth="1"/>
    <col min="7" max="7" width="9.140625" style="64" customWidth="1"/>
    <col min="8" max="16384" width="9.140625" style="64" bestFit="1" customWidth="1"/>
  </cols>
  <sheetData>
    <row r="1" spans="1:6" ht="12" customHeight="1">
      <c r="A1" s="128">
        <v>0</v>
      </c>
      <c r="B1" s="128">
        <v>0</v>
      </c>
      <c r="C1" s="129">
        <v>1</v>
      </c>
      <c r="D1" s="126"/>
      <c r="E1" s="126"/>
      <c r="F1" s="126" t="s">
        <v>350</v>
      </c>
    </row>
    <row r="2" spans="1:6" ht="26.25" customHeight="1">
      <c r="A2" s="130" t="s">
        <v>351</v>
      </c>
      <c r="B2" s="130"/>
      <c r="C2" s="131"/>
      <c r="D2" s="131"/>
      <c r="E2" s="138"/>
      <c r="F2" s="138"/>
    </row>
    <row r="3" spans="1:6" s="2" customFormat="1" ht="13.5" customHeight="1">
      <c r="A3" s="57" t="s">
        <v>26</v>
      </c>
      <c r="B3" s="57"/>
      <c r="C3" s="132"/>
      <c r="D3" s="133"/>
      <c r="E3" s="133"/>
      <c r="F3" s="307" t="s">
        <v>2</v>
      </c>
    </row>
    <row r="4" spans="1:6" s="2" customFormat="1" ht="19.5" customHeight="1">
      <c r="A4" s="75" t="s">
        <v>352</v>
      </c>
      <c r="B4" s="134" t="s">
        <v>46</v>
      </c>
      <c r="C4" s="75" t="s">
        <v>47</v>
      </c>
      <c r="D4" s="19" t="s">
        <v>353</v>
      </c>
      <c r="E4" s="19"/>
      <c r="F4" s="19"/>
    </row>
    <row r="5" spans="1:6" s="2" customFormat="1" ht="18.75" customHeight="1">
      <c r="A5" s="75"/>
      <c r="B5" s="135"/>
      <c r="C5" s="75"/>
      <c r="D5" s="19" t="s">
        <v>29</v>
      </c>
      <c r="E5" s="19" t="s">
        <v>48</v>
      </c>
      <c r="F5" s="19" t="s">
        <v>49</v>
      </c>
    </row>
    <row r="6" spans="1:6" s="2" customFormat="1" ht="23.25" customHeight="1">
      <c r="A6" s="59">
        <v>1</v>
      </c>
      <c r="B6" s="122" t="s">
        <v>111</v>
      </c>
      <c r="C6" s="59">
        <v>3</v>
      </c>
      <c r="D6" s="72">
        <v>4</v>
      </c>
      <c r="E6" s="72">
        <v>5</v>
      </c>
      <c r="F6" s="72">
        <v>6</v>
      </c>
    </row>
    <row r="7" spans="1:6" s="2" customFormat="1" ht="23.25" customHeight="1">
      <c r="A7" s="10"/>
      <c r="B7" s="11"/>
      <c r="C7" s="11"/>
      <c r="D7" s="21"/>
      <c r="E7" s="21"/>
      <c r="F7" s="21"/>
    </row>
    <row r="8" spans="1:6" s="2" customFormat="1" ht="24" customHeight="1">
      <c r="A8" s="11"/>
      <c r="B8" s="10"/>
      <c r="C8" s="10"/>
      <c r="D8" s="21"/>
      <c r="E8" s="21"/>
      <c r="F8" s="21"/>
    </row>
    <row r="9" spans="1:6" s="2" customFormat="1" ht="18.75" customHeight="1">
      <c r="A9" s="136" t="s">
        <v>93</v>
      </c>
      <c r="B9" s="136"/>
      <c r="C9" s="137"/>
      <c r="D9" s="21"/>
      <c r="E9" s="21"/>
      <c r="F9" s="21"/>
    </row>
    <row r="10" s="2" customFormat="1" ht="14.25" customHeight="1"/>
    <row r="11" s="2" customFormat="1" ht="14.25" customHeight="1"/>
    <row r="12" s="2" customFormat="1" ht="14.25" customHeight="1"/>
    <row r="13" s="2" customFormat="1" ht="14.25" customHeight="1"/>
    <row r="14" s="2" customFormat="1" ht="14.25" customHeight="1"/>
    <row r="15" s="2" customFormat="1" ht="14.25" customHeight="1"/>
    <row r="16" s="2" customFormat="1" ht="14.25" customHeight="1"/>
    <row r="17" s="2" customFormat="1" ht="14.25" customHeight="1"/>
    <row r="18" s="2" customFormat="1" ht="14.25" customHeight="1"/>
    <row r="19" s="2" customFormat="1" ht="14.25" customHeight="1"/>
    <row r="20" s="2" customFormat="1" ht="14.25" customHeight="1"/>
    <row r="21" s="2" customFormat="1" ht="14.25" customHeight="1"/>
    <row r="22" s="2" customFormat="1" ht="14.25" customHeight="1"/>
    <row r="23" s="2" customFormat="1" ht="14.25" customHeight="1"/>
    <row r="24" s="2" customFormat="1" ht="14.25" customHeight="1"/>
    <row r="25" s="2" customFormat="1" ht="14.25" customHeight="1"/>
    <row r="26" s="2" customFormat="1" ht="14.25" customHeight="1"/>
    <row r="27" s="2" customFormat="1" ht="14.25" customHeight="1"/>
    <row r="28" s="2" customFormat="1" ht="14.25" customHeight="1"/>
    <row r="29" s="2" customFormat="1" ht="14.25" customHeight="1"/>
    <row r="30" s="2" customFormat="1" ht="14.25" customHeight="1"/>
    <row r="31" s="2" customFormat="1" ht="14.25" customHeight="1"/>
    <row r="32" s="2" customFormat="1" ht="14.25" customHeight="1"/>
    <row r="33" s="2" customFormat="1" ht="14.25" customHeight="1"/>
    <row r="34" s="2" customFormat="1" ht="14.25" customHeight="1"/>
    <row r="35" s="2" customFormat="1" ht="14.25" customHeight="1"/>
    <row r="36" s="2" customFormat="1" ht="14.25" customHeight="1"/>
    <row r="37" s="2" customFormat="1" ht="14.25" customHeight="1"/>
    <row r="38" s="2" customFormat="1" ht="14.25" customHeight="1"/>
    <row r="39" s="2" customFormat="1" ht="14.25" customHeight="1"/>
  </sheetData>
  <sheetProtection/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SheetLayoutView="100" workbookViewId="0" topLeftCell="A1">
      <selection activeCell="A3" sqref="A3:C3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13" customFormat="1" ht="12" customHeight="1">
      <c r="F1" s="126" t="s">
        <v>354</v>
      </c>
    </row>
    <row r="2" spans="1:6" s="113" customFormat="1" ht="25.5" customHeight="1">
      <c r="A2" s="114" t="s">
        <v>355</v>
      </c>
      <c r="B2" s="114"/>
      <c r="C2" s="114"/>
      <c r="D2" s="114"/>
      <c r="E2" s="114"/>
      <c r="F2" s="114"/>
    </row>
    <row r="3" spans="1:6" s="2" customFormat="1" ht="13.5" customHeight="1">
      <c r="A3" s="22" t="s">
        <v>26</v>
      </c>
      <c r="B3" s="115"/>
      <c r="C3" s="116"/>
      <c r="D3" s="117"/>
      <c r="E3" s="117"/>
      <c r="F3" s="308" t="s">
        <v>2</v>
      </c>
    </row>
    <row r="4" spans="1:6" s="2" customFormat="1" ht="19.5" customHeight="1">
      <c r="A4" s="118" t="s">
        <v>352</v>
      </c>
      <c r="B4" s="119" t="s">
        <v>46</v>
      </c>
      <c r="C4" s="118" t="s">
        <v>47</v>
      </c>
      <c r="D4" s="39" t="s">
        <v>356</v>
      </c>
      <c r="E4" s="40"/>
      <c r="F4" s="41"/>
    </row>
    <row r="5" spans="1:6" s="2" customFormat="1" ht="18.75" customHeight="1">
      <c r="A5" s="120"/>
      <c r="B5" s="121"/>
      <c r="C5" s="120"/>
      <c r="D5" s="34" t="s">
        <v>29</v>
      </c>
      <c r="E5" s="39" t="s">
        <v>48</v>
      </c>
      <c r="F5" s="34" t="s">
        <v>49</v>
      </c>
    </row>
    <row r="6" spans="1:6" s="2" customFormat="1" ht="18.75" customHeight="1">
      <c r="A6" s="59">
        <v>1</v>
      </c>
      <c r="B6" s="122" t="s">
        <v>111</v>
      </c>
      <c r="C6" s="59">
        <v>3</v>
      </c>
      <c r="D6" s="72">
        <v>4</v>
      </c>
      <c r="E6" s="72">
        <v>5</v>
      </c>
      <c r="F6" s="72">
        <v>6</v>
      </c>
    </row>
    <row r="7" spans="1:6" s="2" customFormat="1" ht="21" customHeight="1">
      <c r="A7" s="10"/>
      <c r="B7" s="123"/>
      <c r="C7" s="123"/>
      <c r="D7" s="21"/>
      <c r="E7" s="21"/>
      <c r="F7" s="21"/>
    </row>
    <row r="8" spans="1:6" s="2" customFormat="1" ht="21" customHeight="1">
      <c r="A8" s="123"/>
      <c r="B8" s="10"/>
      <c r="C8" s="10"/>
      <c r="D8" s="21"/>
      <c r="E8" s="21"/>
      <c r="F8" s="21"/>
    </row>
    <row r="9" spans="1:6" s="2" customFormat="1" ht="18.75" customHeight="1">
      <c r="A9" s="124" t="s">
        <v>93</v>
      </c>
      <c r="B9" s="124"/>
      <c r="C9" s="125"/>
      <c r="D9" s="21"/>
      <c r="E9" s="21"/>
      <c r="F9" s="21"/>
    </row>
    <row r="10" s="2" customFormat="1" ht="14.25" customHeight="1"/>
    <row r="11" s="2" customFormat="1" ht="14.25" customHeight="1"/>
    <row r="12" s="2" customFormat="1" ht="14.25" customHeight="1"/>
    <row r="13" s="2" customFormat="1" ht="14.25" customHeight="1"/>
    <row r="14" s="2" customFormat="1" ht="14.25" customHeight="1"/>
    <row r="15" s="2" customFormat="1" ht="14.25" customHeight="1"/>
    <row r="16" s="2" customFormat="1" ht="14.25" customHeight="1"/>
    <row r="17" s="2" customFormat="1" ht="14.25" customHeight="1"/>
    <row r="18" s="2" customFormat="1" ht="14.25" customHeight="1"/>
    <row r="19" s="2" customFormat="1" ht="14.25" customHeight="1"/>
    <row r="20" s="2" customFormat="1" ht="14.25" customHeight="1"/>
    <row r="21" s="2" customFormat="1" ht="14.25" customHeight="1"/>
    <row r="22" s="2" customFormat="1" ht="14.25" customHeight="1"/>
    <row r="23" s="2" customFormat="1" ht="14.25" customHeight="1"/>
    <row r="24" s="2" customFormat="1" ht="14.25" customHeight="1"/>
    <row r="25" s="2" customFormat="1" ht="14.25" customHeight="1"/>
    <row r="26" s="2" customFormat="1" ht="14.25" customHeight="1"/>
    <row r="27" s="2" customFormat="1" ht="14.25" customHeight="1"/>
    <row r="28" s="2" customFormat="1" ht="14.25" customHeight="1"/>
    <row r="29" s="2" customFormat="1" ht="14.25" customHeight="1"/>
    <row r="30" s="2" customFormat="1" ht="14.25" customHeight="1"/>
    <row r="31" s="2" customFormat="1" ht="14.25" customHeight="1"/>
    <row r="32" s="2" customFormat="1" ht="14.25" customHeight="1"/>
    <row r="33" s="2" customFormat="1" ht="14.25" customHeight="1"/>
    <row r="34" s="2" customFormat="1" ht="14.25" customHeight="1"/>
    <row r="35" s="2" customFormat="1" ht="14.25" customHeight="1"/>
    <row r="36" s="2" customFormat="1" ht="14.25" customHeight="1"/>
    <row r="37" s="2" customFormat="1" ht="14.25" customHeight="1"/>
    <row r="38" s="2" customFormat="1" ht="14.25" customHeight="1"/>
    <row r="39" s="2" customFormat="1" ht="14.25" customHeight="1"/>
  </sheetData>
  <sheetProtection/>
  <mergeCells count="7">
    <mergeCell ref="A2:F2"/>
    <mergeCell ref="A3:C3"/>
    <mergeCell ref="D4:F4"/>
    <mergeCell ref="A9:C9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workbookViewId="0" topLeftCell="A1">
      <selection activeCell="A3" sqref="A3:F3"/>
    </sheetView>
  </sheetViews>
  <sheetFormatPr defaultColWidth="8.8515625" defaultRowHeight="14.25" customHeight="1"/>
  <cols>
    <col min="1" max="1" width="20.7109375" style="64" customWidth="1"/>
    <col min="2" max="2" width="21.7109375" style="64" customWidth="1"/>
    <col min="3" max="3" width="35.28125" style="64" customWidth="1"/>
    <col min="4" max="4" width="7.7109375" style="64" customWidth="1"/>
    <col min="5" max="6" width="10.28125" style="64" customWidth="1"/>
    <col min="7" max="7" width="12.00390625" style="64" customWidth="1"/>
    <col min="8" max="10" width="10.00390625" style="64" customWidth="1"/>
    <col min="11" max="11" width="9.140625" style="54" customWidth="1"/>
    <col min="12" max="13" width="9.140625" style="64" customWidth="1"/>
    <col min="14" max="15" width="12.7109375" style="64" customWidth="1"/>
    <col min="16" max="16" width="9.140625" style="54" customWidth="1"/>
    <col min="17" max="17" width="10.421875" style="64" customWidth="1"/>
    <col min="18" max="18" width="9.140625" style="54" customWidth="1"/>
    <col min="19" max="16384" width="9.140625" style="54" bestFit="1" customWidth="1"/>
  </cols>
  <sheetData>
    <row r="1" spans="1:17" ht="13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P1" s="63"/>
      <c r="Q1" s="111" t="s">
        <v>357</v>
      </c>
    </row>
    <row r="2" spans="1:17" ht="27.75" customHeight="1">
      <c r="A2" s="67" t="s">
        <v>358</v>
      </c>
      <c r="B2" s="56"/>
      <c r="C2" s="56"/>
      <c r="D2" s="56"/>
      <c r="E2" s="61"/>
      <c r="F2" s="61"/>
      <c r="G2" s="61"/>
      <c r="H2" s="61"/>
      <c r="I2" s="61"/>
      <c r="J2" s="61"/>
      <c r="K2" s="62"/>
      <c r="L2" s="61"/>
      <c r="M2" s="61"/>
      <c r="N2" s="61"/>
      <c r="O2" s="61"/>
      <c r="P2" s="62"/>
      <c r="Q2" s="61"/>
    </row>
    <row r="3" spans="1:17" s="2" customFormat="1" ht="18.75" customHeight="1">
      <c r="A3" s="44" t="s">
        <v>26</v>
      </c>
      <c r="B3" s="33"/>
      <c r="C3" s="33"/>
      <c r="D3" s="33"/>
      <c r="E3" s="33"/>
      <c r="F3" s="33"/>
      <c r="G3" s="33"/>
      <c r="H3" s="33"/>
      <c r="I3" s="33"/>
      <c r="J3" s="33"/>
      <c r="O3" s="99"/>
      <c r="P3" s="99"/>
      <c r="Q3" s="308" t="s">
        <v>2</v>
      </c>
    </row>
    <row r="4" spans="1:17" s="2" customFormat="1" ht="15.75" customHeight="1">
      <c r="A4" s="25" t="s">
        <v>359</v>
      </c>
      <c r="B4" s="81" t="s">
        <v>360</v>
      </c>
      <c r="C4" s="81" t="s">
        <v>361</v>
      </c>
      <c r="D4" s="81" t="s">
        <v>362</v>
      </c>
      <c r="E4" s="81" t="s">
        <v>363</v>
      </c>
      <c r="F4" s="81" t="s">
        <v>364</v>
      </c>
      <c r="G4" s="51" t="s">
        <v>207</v>
      </c>
      <c r="H4" s="51"/>
      <c r="I4" s="51"/>
      <c r="J4" s="51"/>
      <c r="K4" s="96"/>
      <c r="L4" s="51"/>
      <c r="M4" s="51"/>
      <c r="N4" s="51"/>
      <c r="O4" s="100"/>
      <c r="P4" s="96"/>
      <c r="Q4" s="52"/>
    </row>
    <row r="5" spans="1:17" s="2" customFormat="1" ht="17.25" customHeight="1">
      <c r="A5" s="27"/>
      <c r="B5" s="83"/>
      <c r="C5" s="83"/>
      <c r="D5" s="83"/>
      <c r="E5" s="83"/>
      <c r="F5" s="83"/>
      <c r="G5" s="83" t="s">
        <v>29</v>
      </c>
      <c r="H5" s="83" t="s">
        <v>32</v>
      </c>
      <c r="I5" s="83" t="s">
        <v>365</v>
      </c>
      <c r="J5" s="83" t="s">
        <v>366</v>
      </c>
      <c r="K5" s="84" t="s">
        <v>367</v>
      </c>
      <c r="L5" s="101" t="s">
        <v>36</v>
      </c>
      <c r="M5" s="101"/>
      <c r="N5" s="101"/>
      <c r="O5" s="102"/>
      <c r="P5" s="107"/>
      <c r="Q5" s="85"/>
    </row>
    <row r="6" spans="1:17" s="2" customFormat="1" ht="54" customHeight="1">
      <c r="A6" s="29"/>
      <c r="B6" s="85"/>
      <c r="C6" s="85"/>
      <c r="D6" s="85"/>
      <c r="E6" s="85"/>
      <c r="F6" s="85"/>
      <c r="G6" s="85"/>
      <c r="H6" s="85"/>
      <c r="I6" s="85"/>
      <c r="J6" s="85"/>
      <c r="K6" s="86"/>
      <c r="L6" s="85" t="s">
        <v>31</v>
      </c>
      <c r="M6" s="85" t="s">
        <v>37</v>
      </c>
      <c r="N6" s="85" t="s">
        <v>215</v>
      </c>
      <c r="O6" s="60" t="s">
        <v>39</v>
      </c>
      <c r="P6" s="86" t="s">
        <v>40</v>
      </c>
      <c r="Q6" s="85" t="s">
        <v>41</v>
      </c>
    </row>
    <row r="7" spans="1:17" s="2" customFormat="1" ht="15" customHeight="1">
      <c r="A7" s="36">
        <v>1</v>
      </c>
      <c r="B7" s="108">
        <v>2</v>
      </c>
      <c r="C7" s="108">
        <v>3</v>
      </c>
      <c r="D7" s="108">
        <v>4</v>
      </c>
      <c r="E7" s="108">
        <v>5</v>
      </c>
      <c r="F7" s="108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11</v>
      </c>
      <c r="L7" s="109">
        <v>12</v>
      </c>
      <c r="M7" s="109">
        <v>13</v>
      </c>
      <c r="N7" s="109">
        <v>14</v>
      </c>
      <c r="O7" s="109">
        <v>15</v>
      </c>
      <c r="P7" s="109">
        <v>16</v>
      </c>
      <c r="Q7" s="109">
        <v>17</v>
      </c>
    </row>
    <row r="8" spans="1:17" s="2" customFormat="1" ht="21" customHeight="1">
      <c r="A8" s="10" t="s">
        <v>43</v>
      </c>
      <c r="B8" s="87"/>
      <c r="C8" s="87"/>
      <c r="D8" s="87"/>
      <c r="E8" s="110"/>
      <c r="F8" s="21">
        <v>0.76</v>
      </c>
      <c r="G8" s="21">
        <v>0.76</v>
      </c>
      <c r="H8" s="21">
        <v>0.76</v>
      </c>
      <c r="I8" s="21"/>
      <c r="J8" s="21"/>
      <c r="K8" s="21"/>
      <c r="L8" s="21"/>
      <c r="M8" s="21"/>
      <c r="N8" s="21"/>
      <c r="O8" s="21"/>
      <c r="P8" s="21"/>
      <c r="Q8" s="21"/>
    </row>
    <row r="9" spans="1:17" s="2" customFormat="1" ht="25.5" customHeight="1">
      <c r="A9" s="10" t="s">
        <v>272</v>
      </c>
      <c r="B9" s="10" t="s">
        <v>368</v>
      </c>
      <c r="C9" s="10" t="s">
        <v>369</v>
      </c>
      <c r="D9" s="10" t="s">
        <v>312</v>
      </c>
      <c r="E9" s="10"/>
      <c r="F9" s="21">
        <v>0.76</v>
      </c>
      <c r="G9" s="21">
        <v>0.76</v>
      </c>
      <c r="H9" s="21">
        <v>0.76</v>
      </c>
      <c r="I9" s="21"/>
      <c r="J9" s="21"/>
      <c r="K9" s="21"/>
      <c r="L9" s="21"/>
      <c r="M9" s="21"/>
      <c r="N9" s="21"/>
      <c r="O9" s="21"/>
      <c r="P9" s="21"/>
      <c r="Q9" s="21"/>
    </row>
    <row r="10" spans="1:17" s="2" customFormat="1" ht="21" customHeight="1">
      <c r="A10" s="89" t="s">
        <v>93</v>
      </c>
      <c r="B10" s="90"/>
      <c r="C10" s="90"/>
      <c r="D10" s="90"/>
      <c r="E10" s="110"/>
      <c r="F10" s="21">
        <v>0.76</v>
      </c>
      <c r="G10" s="21">
        <v>0.76</v>
      </c>
      <c r="H10" s="21">
        <v>0.76</v>
      </c>
      <c r="I10" s="21"/>
      <c r="J10" s="21"/>
      <c r="K10" s="21"/>
      <c r="L10" s="21"/>
      <c r="M10" s="21"/>
      <c r="N10" s="21"/>
      <c r="O10" s="21"/>
      <c r="P10" s="21"/>
      <c r="Q10" s="21"/>
    </row>
    <row r="11" s="2" customFormat="1" ht="14.25" customHeight="1"/>
    <row r="12" s="2" customFormat="1" ht="14.25" customHeight="1"/>
    <row r="13" s="2" customFormat="1" ht="14.25" customHeight="1"/>
    <row r="14" s="2" customFormat="1" ht="14.25" customHeight="1"/>
    <row r="15" s="2" customFormat="1" ht="14.25" customHeight="1"/>
    <row r="16" s="2" customFormat="1" ht="14.25" customHeight="1"/>
    <row r="17" s="2" customFormat="1" ht="14.25" customHeight="1"/>
    <row r="18" s="2" customFormat="1" ht="14.25" customHeight="1"/>
    <row r="19" s="2" customFormat="1" ht="14.25" customHeight="1"/>
    <row r="20" s="2" customFormat="1" ht="14.25" customHeight="1"/>
    <row r="21" s="2" customFormat="1" ht="14.25" customHeight="1"/>
    <row r="22" s="2" customFormat="1" ht="14.25" customHeight="1"/>
    <row r="23" s="2" customFormat="1" ht="14.25" customHeight="1"/>
    <row r="24" s="2" customFormat="1" ht="14.25" customHeight="1"/>
    <row r="25" s="2" customFormat="1" ht="14.25" customHeight="1"/>
    <row r="26" s="2" customFormat="1" ht="14.25" customHeight="1"/>
    <row r="27" s="2" customFormat="1" ht="14.25" customHeight="1"/>
    <row r="28" s="2" customFormat="1" ht="14.25" customHeight="1"/>
    <row r="29" s="2" customFormat="1" ht="14.25" customHeight="1"/>
    <row r="30" s="2" customFormat="1" ht="14.25" customHeight="1"/>
    <row r="31" s="2" customFormat="1" ht="14.25" customHeight="1"/>
    <row r="32" s="2" customFormat="1" ht="14.25" customHeight="1"/>
    <row r="33" s="2" customFormat="1" ht="14.25" customHeight="1"/>
    <row r="34" s="2" customFormat="1" ht="14.25" customHeight="1"/>
    <row r="35" s="2" customFormat="1" ht="14.25" customHeight="1"/>
    <row r="36" s="2" customFormat="1" ht="14.25" customHeight="1"/>
    <row r="37" s="2" customFormat="1" ht="14.25" customHeight="1"/>
    <row r="38" s="2" customFormat="1" ht="14.25" customHeight="1"/>
    <row r="39" s="2" customFormat="1" ht="14.25" customHeight="1"/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 topLeftCell="A1">
      <selection activeCell="A3" sqref="A3:C3"/>
    </sheetView>
  </sheetViews>
  <sheetFormatPr defaultColWidth="8.7109375" defaultRowHeight="14.25" customHeight="1"/>
  <cols>
    <col min="1" max="7" width="9.140625" style="78" customWidth="1"/>
    <col min="8" max="8" width="12.00390625" style="64" customWidth="1"/>
    <col min="9" max="11" width="10.00390625" style="64" customWidth="1"/>
    <col min="12" max="12" width="9.140625" style="54" customWidth="1"/>
    <col min="13" max="14" width="9.140625" style="64" customWidth="1"/>
    <col min="15" max="16" width="12.7109375" style="64" customWidth="1"/>
    <col min="17" max="17" width="9.140625" style="54" customWidth="1"/>
    <col min="18" max="18" width="10.421875" style="64" customWidth="1"/>
    <col min="19" max="19" width="9.140625" style="54" customWidth="1"/>
    <col min="20" max="247" width="9.140625" style="54" bestFit="1" customWidth="1"/>
    <col min="248" max="16384" width="8.7109375" style="54" customWidth="1"/>
  </cols>
  <sheetData>
    <row r="1" spans="1:18" ht="13.5" customHeight="1">
      <c r="A1" s="65"/>
      <c r="B1" s="65"/>
      <c r="C1" s="65"/>
      <c r="D1" s="65"/>
      <c r="E1" s="65"/>
      <c r="F1" s="65"/>
      <c r="G1" s="65"/>
      <c r="H1" s="92"/>
      <c r="I1" s="92"/>
      <c r="J1" s="92"/>
      <c r="K1" s="92"/>
      <c r="L1" s="94"/>
      <c r="M1" s="97"/>
      <c r="N1" s="97"/>
      <c r="O1" s="97"/>
      <c r="P1" s="97"/>
      <c r="Q1" s="103"/>
      <c r="R1" s="104" t="s">
        <v>370</v>
      </c>
    </row>
    <row r="2" spans="1:18" ht="27.75" customHeight="1">
      <c r="A2" s="79" t="s">
        <v>371</v>
      </c>
      <c r="B2" s="79"/>
      <c r="C2" s="79"/>
      <c r="D2" s="79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s="2" customFormat="1" ht="18.75" customHeight="1">
      <c r="A3" s="80" t="s">
        <v>26</v>
      </c>
      <c r="B3" s="69"/>
      <c r="C3" s="69"/>
      <c r="D3" s="74"/>
      <c r="E3" s="74"/>
      <c r="F3" s="74"/>
      <c r="G3" s="74"/>
      <c r="H3" s="69"/>
      <c r="I3" s="69"/>
      <c r="J3" s="69"/>
      <c r="K3" s="69"/>
      <c r="L3" s="95"/>
      <c r="M3" s="98"/>
      <c r="N3" s="98"/>
      <c r="O3" s="98"/>
      <c r="P3" s="99"/>
      <c r="Q3" s="105"/>
      <c r="R3" s="311" t="s">
        <v>2</v>
      </c>
    </row>
    <row r="4" spans="1:18" s="2" customFormat="1" ht="15.75" customHeight="1">
      <c r="A4" s="25" t="s">
        <v>359</v>
      </c>
      <c r="B4" s="81" t="s">
        <v>372</v>
      </c>
      <c r="C4" s="81" t="s">
        <v>373</v>
      </c>
      <c r="D4" s="82" t="s">
        <v>374</v>
      </c>
      <c r="E4" s="82" t="s">
        <v>375</v>
      </c>
      <c r="F4" s="82" t="s">
        <v>376</v>
      </c>
      <c r="G4" s="82" t="s">
        <v>377</v>
      </c>
      <c r="H4" s="51" t="s">
        <v>207</v>
      </c>
      <c r="I4" s="51"/>
      <c r="J4" s="51"/>
      <c r="K4" s="51"/>
      <c r="L4" s="96"/>
      <c r="M4" s="51"/>
      <c r="N4" s="51"/>
      <c r="O4" s="51"/>
      <c r="P4" s="100"/>
      <c r="Q4" s="96"/>
      <c r="R4" s="52"/>
    </row>
    <row r="5" spans="1:18" s="2" customFormat="1" ht="17.25" customHeight="1">
      <c r="A5" s="27"/>
      <c r="B5" s="83"/>
      <c r="C5" s="83"/>
      <c r="D5" s="84"/>
      <c r="E5" s="84"/>
      <c r="F5" s="84"/>
      <c r="G5" s="84"/>
      <c r="H5" s="83" t="s">
        <v>29</v>
      </c>
      <c r="I5" s="83" t="s">
        <v>32</v>
      </c>
      <c r="J5" s="83" t="s">
        <v>365</v>
      </c>
      <c r="K5" s="83" t="s">
        <v>366</v>
      </c>
      <c r="L5" s="84" t="s">
        <v>367</v>
      </c>
      <c r="M5" s="101" t="s">
        <v>378</v>
      </c>
      <c r="N5" s="101"/>
      <c r="O5" s="101"/>
      <c r="P5" s="102"/>
      <c r="Q5" s="107"/>
      <c r="R5" s="85"/>
    </row>
    <row r="6" spans="1:18" s="2" customFormat="1" ht="54" customHeight="1">
      <c r="A6" s="29"/>
      <c r="B6" s="85"/>
      <c r="C6" s="85"/>
      <c r="D6" s="86"/>
      <c r="E6" s="86"/>
      <c r="F6" s="86"/>
      <c r="G6" s="86"/>
      <c r="H6" s="85"/>
      <c r="I6" s="85"/>
      <c r="J6" s="85"/>
      <c r="K6" s="85"/>
      <c r="L6" s="86"/>
      <c r="M6" s="85" t="s">
        <v>31</v>
      </c>
      <c r="N6" s="85" t="s">
        <v>37</v>
      </c>
      <c r="O6" s="85" t="s">
        <v>215</v>
      </c>
      <c r="P6" s="60" t="s">
        <v>39</v>
      </c>
      <c r="Q6" s="86" t="s">
        <v>40</v>
      </c>
      <c r="R6" s="85" t="s">
        <v>41</v>
      </c>
    </row>
    <row r="7" spans="1:18" s="2" customFormat="1" ht="15" customHeight="1">
      <c r="A7" s="29">
        <v>1</v>
      </c>
      <c r="B7" s="85">
        <v>2</v>
      </c>
      <c r="C7" s="85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  <c r="R7" s="86">
        <v>18</v>
      </c>
    </row>
    <row r="8" spans="1:18" s="2" customFormat="1" ht="21" customHeight="1">
      <c r="A8" s="10"/>
      <c r="B8" s="87"/>
      <c r="C8" s="87"/>
      <c r="D8" s="88"/>
      <c r="E8" s="88"/>
      <c r="F8" s="88"/>
      <c r="G8" s="8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s="2" customFormat="1" ht="21" customHeight="1">
      <c r="A9" s="10"/>
      <c r="B9" s="10"/>
      <c r="C9" s="10"/>
      <c r="D9" s="10"/>
      <c r="E9" s="10"/>
      <c r="F9" s="10"/>
      <c r="G9" s="10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2" customFormat="1" ht="21" customHeight="1">
      <c r="A10" s="89" t="s">
        <v>379</v>
      </c>
      <c r="B10" s="90"/>
      <c r="C10" s="91"/>
      <c r="D10" s="88"/>
      <c r="E10" s="88"/>
      <c r="F10" s="88"/>
      <c r="G10" s="8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="2" customFormat="1" ht="14.25" customHeight="1"/>
    <row r="12" s="2" customFormat="1" ht="14.25" customHeight="1"/>
    <row r="13" s="2" customFormat="1" ht="14.25" customHeight="1"/>
    <row r="14" s="2" customFormat="1" ht="14.25" customHeight="1"/>
    <row r="15" s="2" customFormat="1" ht="14.25" customHeight="1"/>
    <row r="16" s="2" customFormat="1" ht="14.25" customHeight="1"/>
    <row r="17" s="2" customFormat="1" ht="14.25" customHeight="1"/>
    <row r="18" s="2" customFormat="1" ht="14.25" customHeight="1"/>
    <row r="19" s="2" customFormat="1" ht="14.25" customHeight="1"/>
    <row r="20" s="2" customFormat="1" ht="14.25" customHeight="1"/>
    <row r="21" s="2" customFormat="1" ht="14.25" customHeight="1"/>
    <row r="22" s="2" customFormat="1" ht="14.25" customHeight="1"/>
    <row r="23" s="2" customFormat="1" ht="14.25" customHeight="1"/>
    <row r="24" s="2" customFormat="1" ht="14.25" customHeight="1"/>
    <row r="25" s="2" customFormat="1" ht="14.25" customHeight="1"/>
    <row r="26" s="2" customFormat="1" ht="14.25" customHeight="1"/>
    <row r="27" s="2" customFormat="1" ht="14.25" customHeight="1"/>
    <row r="28" s="2" customFormat="1" ht="14.25" customHeight="1"/>
    <row r="29" s="2" customFormat="1" ht="14.25" customHeight="1"/>
    <row r="30" s="2" customFormat="1" ht="14.25" customHeight="1"/>
    <row r="31" s="2" customFormat="1" ht="14.25" customHeight="1"/>
    <row r="32" s="2" customFormat="1" ht="14.25" customHeight="1"/>
    <row r="33" s="2" customFormat="1" ht="14.25" customHeight="1"/>
    <row r="34" s="2" customFormat="1" ht="14.25" customHeight="1"/>
    <row r="35" s="2" customFormat="1" ht="14.25" customHeight="1"/>
    <row r="36" s="2" customFormat="1" ht="14.25" customHeight="1"/>
    <row r="37" s="2" customFormat="1" ht="14.25" customHeight="1"/>
    <row r="38" s="2" customFormat="1" ht="14.25" customHeight="1"/>
    <row r="39" s="2" customFormat="1" ht="14.25" customHeight="1"/>
  </sheetData>
  <sheetProtection/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workbookViewId="0" topLeftCell="A1">
      <selection activeCell="A3" sqref="A3:J3"/>
    </sheetView>
  </sheetViews>
  <sheetFormatPr defaultColWidth="8.8515625" defaultRowHeight="14.25" customHeight="1"/>
  <cols>
    <col min="1" max="1" width="37.7109375" style="64" customWidth="1"/>
    <col min="2" max="4" width="13.421875" style="64" customWidth="1"/>
    <col min="5" max="15" width="10.28125" style="64" customWidth="1"/>
    <col min="16" max="16" width="9.140625" style="54" customWidth="1"/>
    <col min="17" max="249" width="9.140625" style="54" bestFit="1" customWidth="1"/>
    <col min="250" max="16384" width="8.8515625" style="54" customWidth="1"/>
  </cols>
  <sheetData>
    <row r="1" spans="1:15" ht="13.5" customHeight="1">
      <c r="A1" s="65"/>
      <c r="B1" s="65"/>
      <c r="C1" s="65"/>
      <c r="D1" s="66"/>
      <c r="O1" s="63" t="s">
        <v>380</v>
      </c>
    </row>
    <row r="2" spans="1:15" ht="27.75" customHeight="1">
      <c r="A2" s="67" t="s">
        <v>381</v>
      </c>
      <c r="B2" s="56"/>
      <c r="C2" s="56"/>
      <c r="D2" s="56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3" s="2" customFormat="1" ht="24" customHeight="1">
      <c r="A3" s="68" t="s">
        <v>26</v>
      </c>
      <c r="B3" s="69"/>
      <c r="C3" s="69"/>
      <c r="D3" s="70"/>
      <c r="E3" s="69"/>
      <c r="F3" s="74"/>
      <c r="G3" s="69"/>
      <c r="H3" s="69"/>
      <c r="I3" s="69"/>
      <c r="J3" s="69"/>
      <c r="K3" s="33"/>
      <c r="L3" s="33"/>
      <c r="M3" s="312" t="s">
        <v>2</v>
      </c>
    </row>
    <row r="4" spans="1:14" s="2" customFormat="1" ht="19.5" customHeight="1">
      <c r="A4" s="19" t="s">
        <v>382</v>
      </c>
      <c r="B4" s="19" t="s">
        <v>207</v>
      </c>
      <c r="C4" s="19"/>
      <c r="D4" s="19"/>
      <c r="E4" s="19" t="s">
        <v>383</v>
      </c>
      <c r="F4" s="19"/>
      <c r="G4" s="19"/>
      <c r="H4" s="19"/>
      <c r="I4" s="19"/>
      <c r="J4" s="19"/>
      <c r="K4" s="19"/>
      <c r="L4" s="19"/>
      <c r="M4" s="19"/>
      <c r="N4" s="19"/>
    </row>
    <row r="5" spans="1:14" s="2" customFormat="1" ht="40.5" customHeight="1">
      <c r="A5" s="19"/>
      <c r="B5" s="19" t="s">
        <v>29</v>
      </c>
      <c r="C5" s="8" t="s">
        <v>32</v>
      </c>
      <c r="D5" s="71" t="s">
        <v>384</v>
      </c>
      <c r="E5" s="59" t="s">
        <v>385</v>
      </c>
      <c r="F5" s="59" t="s">
        <v>386</v>
      </c>
      <c r="G5" s="59" t="s">
        <v>387</v>
      </c>
      <c r="H5" s="59" t="s">
        <v>388</v>
      </c>
      <c r="I5" s="59" t="s">
        <v>389</v>
      </c>
      <c r="J5" s="59" t="s">
        <v>390</v>
      </c>
      <c r="K5" s="59" t="s">
        <v>391</v>
      </c>
      <c r="L5" s="59" t="s">
        <v>392</v>
      </c>
      <c r="M5" s="59" t="s">
        <v>393</v>
      </c>
      <c r="N5" s="59" t="s">
        <v>394</v>
      </c>
    </row>
    <row r="6" spans="1:14" s="2" customFormat="1" ht="19.5" customHeight="1">
      <c r="A6" s="72">
        <v>1</v>
      </c>
      <c r="B6" s="72">
        <v>2</v>
      </c>
      <c r="C6" s="72">
        <v>3</v>
      </c>
      <c r="D6" s="19">
        <v>4</v>
      </c>
      <c r="E6" s="59">
        <v>5</v>
      </c>
      <c r="F6" s="72">
        <v>6</v>
      </c>
      <c r="G6" s="59">
        <v>7</v>
      </c>
      <c r="H6" s="75">
        <v>8</v>
      </c>
      <c r="I6" s="59">
        <v>9</v>
      </c>
      <c r="J6" s="59">
        <v>10</v>
      </c>
      <c r="K6" s="59">
        <v>11</v>
      </c>
      <c r="L6" s="75">
        <v>12</v>
      </c>
      <c r="M6" s="59">
        <v>13</v>
      </c>
      <c r="N6" s="77">
        <v>14</v>
      </c>
    </row>
    <row r="7" spans="1:14" s="2" customFormat="1" ht="18.75" customHeight="1">
      <c r="A7" s="73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s="2" customFormat="1" ht="18.75" customHeight="1">
      <c r="A8" s="7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="2" customFormat="1" ht="14.25" customHeight="1"/>
    <row r="10" s="2" customFormat="1" ht="14.25" customHeight="1"/>
    <row r="11" s="2" customFormat="1" ht="14.25" customHeight="1"/>
    <row r="12" s="2" customFormat="1" ht="14.25" customHeight="1"/>
    <row r="13" s="2" customFormat="1" ht="14.25" customHeight="1"/>
    <row r="14" s="2" customFormat="1" ht="14.25" customHeight="1"/>
    <row r="15" s="2" customFormat="1" ht="14.25" customHeight="1"/>
    <row r="16" s="2" customFormat="1" ht="14.25" customHeight="1"/>
    <row r="17" s="2" customFormat="1" ht="14.25" customHeight="1"/>
    <row r="18" s="2" customFormat="1" ht="14.25" customHeight="1"/>
    <row r="19" s="2" customFormat="1" ht="14.25" customHeight="1"/>
    <row r="20" s="2" customFormat="1" ht="14.25" customHeight="1"/>
    <row r="21" s="2" customFormat="1" ht="14.25" customHeight="1"/>
    <row r="22" s="2" customFormat="1" ht="14.25" customHeight="1"/>
    <row r="23" s="2" customFormat="1" ht="14.25" customHeight="1"/>
    <row r="24" s="2" customFormat="1" ht="14.25" customHeight="1"/>
    <row r="25" s="2" customFormat="1" ht="14.25" customHeight="1"/>
    <row r="26" s="2" customFormat="1" ht="14.25" customHeight="1"/>
    <row r="27" s="2" customFormat="1" ht="14.25" customHeight="1"/>
    <row r="28" s="2" customFormat="1" ht="14.25" customHeight="1"/>
    <row r="29" s="2" customFormat="1" ht="14.25" customHeight="1"/>
    <row r="30" s="2" customFormat="1" ht="14.25" customHeight="1"/>
    <row r="31" s="2" customFormat="1" ht="14.25" customHeight="1"/>
    <row r="32" s="2" customFormat="1" ht="14.25" customHeight="1"/>
    <row r="33" s="2" customFormat="1" ht="14.25" customHeight="1"/>
    <row r="34" s="2" customFormat="1" ht="14.25" customHeight="1"/>
    <row r="35" s="2" customFormat="1" ht="14.25" customHeight="1"/>
    <row r="36" s="2" customFormat="1" ht="14.25" customHeight="1"/>
    <row r="37" s="2" customFormat="1" ht="14.25" customHeight="1"/>
    <row r="38" s="2" customFormat="1" ht="14.25" customHeight="1"/>
    <row r="39" s="2" customFormat="1" ht="14.25" customHeight="1"/>
  </sheetData>
  <sheetProtection/>
  <mergeCells count="6">
    <mergeCell ref="A2:O2"/>
    <mergeCell ref="A3:J3"/>
    <mergeCell ref="M3:N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bestFit="1" customWidth="1"/>
  </cols>
  <sheetData>
    <row r="1" ht="12" customHeight="1">
      <c r="J1" s="63" t="s">
        <v>395</v>
      </c>
    </row>
    <row r="2" spans="1:10" ht="28.5" customHeight="1">
      <c r="A2" s="55" t="s">
        <v>396</v>
      </c>
      <c r="B2" s="56"/>
      <c r="C2" s="56"/>
      <c r="D2" s="56"/>
      <c r="E2" s="61"/>
      <c r="F2" s="62"/>
      <c r="G2" s="61"/>
      <c r="H2" s="62"/>
      <c r="I2" s="62"/>
      <c r="J2" s="61"/>
    </row>
    <row r="3" spans="1:10" s="2" customFormat="1" ht="17.25" customHeight="1">
      <c r="A3" s="57" t="s">
        <v>26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s="2" customFormat="1" ht="44.25" customHeight="1">
      <c r="A4" s="45" t="s">
        <v>287</v>
      </c>
      <c r="B4" s="45" t="s">
        <v>288</v>
      </c>
      <c r="C4" s="45" t="s">
        <v>289</v>
      </c>
      <c r="D4" s="45" t="s">
        <v>290</v>
      </c>
      <c r="E4" s="45" t="s">
        <v>291</v>
      </c>
      <c r="F4" s="59" t="s">
        <v>292</v>
      </c>
      <c r="G4" s="45" t="s">
        <v>293</v>
      </c>
      <c r="H4" s="59" t="s">
        <v>294</v>
      </c>
      <c r="I4" s="59" t="s">
        <v>295</v>
      </c>
      <c r="J4" s="45" t="s">
        <v>296</v>
      </c>
    </row>
    <row r="5" spans="1:10" s="2" customFormat="1" ht="14.25" customHeight="1">
      <c r="A5" s="45">
        <v>1</v>
      </c>
      <c r="B5" s="59">
        <v>2</v>
      </c>
      <c r="C5" s="60">
        <v>3</v>
      </c>
      <c r="D5" s="60">
        <v>4</v>
      </c>
      <c r="E5" s="60">
        <v>5</v>
      </c>
      <c r="F5" s="60">
        <v>6</v>
      </c>
      <c r="G5" s="59">
        <v>7</v>
      </c>
      <c r="H5" s="60">
        <v>8</v>
      </c>
      <c r="I5" s="59">
        <v>9</v>
      </c>
      <c r="J5" s="59">
        <v>10</v>
      </c>
    </row>
    <row r="6" spans="1:10" s="2" customFormat="1" ht="27.75" customHeight="1">
      <c r="A6" s="10"/>
      <c r="B6" s="11"/>
      <c r="C6" s="11"/>
      <c r="D6" s="11"/>
      <c r="E6" s="11"/>
      <c r="F6" s="11"/>
      <c r="G6" s="11"/>
      <c r="H6" s="11"/>
      <c r="I6" s="11"/>
      <c r="J6" s="11"/>
    </row>
    <row r="7" spans="1:10" s="2" customFormat="1" ht="26.2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="2" customFormat="1" ht="12" customHeight="1"/>
    <row r="9" s="2" customFormat="1" ht="12" customHeight="1"/>
    <row r="10" s="2" customFormat="1" ht="12" customHeight="1"/>
    <row r="11" s="2" customFormat="1" ht="12" customHeight="1"/>
    <row r="12" s="2" customFormat="1" ht="12" customHeight="1"/>
    <row r="13" s="2" customFormat="1" ht="12" customHeight="1"/>
    <row r="14" s="2" customFormat="1" ht="12" customHeight="1"/>
    <row r="15" s="2" customFormat="1" ht="12" customHeight="1"/>
    <row r="16" s="2" customFormat="1" ht="12" customHeight="1"/>
    <row r="17" s="2" customFormat="1" ht="12" customHeight="1"/>
    <row r="18" s="2" customFormat="1" ht="12" customHeight="1"/>
    <row r="19" s="2" customFormat="1" ht="12" customHeight="1"/>
    <row r="20" s="2" customFormat="1" ht="12" customHeight="1"/>
    <row r="21" s="2" customFormat="1" ht="12" customHeight="1"/>
    <row r="22" s="2" customFormat="1" ht="12" customHeight="1"/>
    <row r="23" s="2" customFormat="1" ht="12" customHeight="1"/>
    <row r="24" s="2" customFormat="1" ht="12" customHeight="1"/>
    <row r="25" s="2" customFormat="1" ht="12" customHeight="1"/>
    <row r="26" s="2" customFormat="1" ht="12" customHeight="1"/>
    <row r="27" s="2" customFormat="1" ht="12" customHeight="1"/>
    <row r="28" s="2" customFormat="1" ht="12" customHeight="1"/>
    <row r="29" s="2" customFormat="1" ht="12" customHeight="1"/>
    <row r="30" s="2" customFormat="1" ht="12" customHeight="1"/>
    <row r="31" s="2" customFormat="1" ht="12" customHeight="1"/>
    <row r="32" s="2" customFormat="1" ht="12" customHeight="1"/>
    <row r="33" s="2" customFormat="1" ht="12" customHeight="1"/>
    <row r="34" s="2" customFormat="1" ht="12" customHeight="1"/>
    <row r="35" s="2" customFormat="1" ht="12" customHeight="1"/>
    <row r="36" s="2" customFormat="1" ht="12" customHeight="1"/>
    <row r="37" s="2" customFormat="1" ht="12" customHeight="1"/>
    <row r="38" s="2" customFormat="1" ht="12" customHeight="1"/>
    <row r="39" s="2" customFormat="1" ht="12" customHeight="1"/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B11" sqref="B11"/>
    </sheetView>
  </sheetViews>
  <sheetFormatPr defaultColWidth="8.8515625" defaultRowHeight="12.75"/>
  <cols>
    <col min="1" max="1" width="29.00390625" style="42" bestFit="1" customWidth="1"/>
    <col min="2" max="2" width="18.7109375" style="42" customWidth="1"/>
    <col min="3" max="3" width="24.8515625" style="42" customWidth="1"/>
    <col min="4" max="6" width="23.57421875" style="42" customWidth="1"/>
    <col min="7" max="7" width="25.140625" style="42" customWidth="1"/>
    <col min="8" max="8" width="18.8515625" style="42" customWidth="1"/>
    <col min="9" max="16384" width="9.140625" style="42" bestFit="1" customWidth="1"/>
  </cols>
  <sheetData>
    <row r="1" ht="13.5">
      <c r="H1" s="48" t="s">
        <v>397</v>
      </c>
    </row>
    <row r="2" spans="1:8" ht="30.75">
      <c r="A2" s="43" t="s">
        <v>398</v>
      </c>
      <c r="B2" s="43"/>
      <c r="C2" s="43"/>
      <c r="D2" s="43"/>
      <c r="E2" s="49"/>
      <c r="F2" s="49"/>
      <c r="G2" s="49"/>
      <c r="H2" s="49"/>
    </row>
    <row r="3" spans="1:2" s="2" customFormat="1" ht="13.5" customHeight="1">
      <c r="A3" s="44" t="s">
        <v>26</v>
      </c>
      <c r="B3" s="23"/>
    </row>
    <row r="4" spans="1:8" s="2" customFormat="1" ht="18" customHeight="1">
      <c r="A4" s="25" t="s">
        <v>352</v>
      </c>
      <c r="B4" s="25" t="s">
        <v>399</v>
      </c>
      <c r="C4" s="25" t="s">
        <v>400</v>
      </c>
      <c r="D4" s="25" t="s">
        <v>401</v>
      </c>
      <c r="E4" s="25" t="s">
        <v>402</v>
      </c>
      <c r="F4" s="50" t="s">
        <v>403</v>
      </c>
      <c r="G4" s="51"/>
      <c r="H4" s="52"/>
    </row>
    <row r="5" spans="1:8" s="2" customFormat="1" ht="18" customHeight="1">
      <c r="A5" s="29"/>
      <c r="B5" s="29"/>
      <c r="C5" s="29"/>
      <c r="D5" s="29"/>
      <c r="E5" s="29"/>
      <c r="F5" s="45" t="s">
        <v>363</v>
      </c>
      <c r="G5" s="45" t="s">
        <v>404</v>
      </c>
      <c r="H5" s="45" t="s">
        <v>405</v>
      </c>
    </row>
    <row r="6" spans="1:8" s="2" customFormat="1" ht="21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spans="1:8" s="2" customFormat="1" ht="33" customHeight="1">
      <c r="A7" s="10"/>
      <c r="B7" s="10"/>
      <c r="C7" s="10"/>
      <c r="D7" s="10"/>
      <c r="E7" s="10"/>
      <c r="F7" s="10"/>
      <c r="G7" s="21"/>
      <c r="H7" s="21"/>
    </row>
    <row r="8" spans="1:8" s="2" customFormat="1" ht="24" customHeight="1">
      <c r="A8" s="46" t="s">
        <v>29</v>
      </c>
      <c r="B8" s="47"/>
      <c r="C8" s="47"/>
      <c r="D8" s="47"/>
      <c r="E8" s="47"/>
      <c r="F8" s="10"/>
      <c r="G8" s="21"/>
      <c r="H8" s="21"/>
    </row>
    <row r="9" s="2" customFormat="1" ht="12" customHeight="1"/>
    <row r="10" s="2" customFormat="1" ht="12" customHeight="1"/>
    <row r="11" s="2" customFormat="1" ht="12" customHeight="1"/>
    <row r="12" s="2" customFormat="1" ht="12" customHeight="1"/>
    <row r="13" s="2" customFormat="1" ht="12" customHeight="1"/>
    <row r="14" s="2" customFormat="1" ht="12" customHeight="1"/>
    <row r="15" s="2" customFormat="1" ht="12" customHeight="1"/>
    <row r="16" s="2" customFormat="1" ht="12" customHeight="1"/>
    <row r="17" s="2" customFormat="1" ht="12" customHeight="1"/>
    <row r="18" s="2" customFormat="1" ht="12" customHeight="1"/>
    <row r="19" s="2" customFormat="1" ht="12" customHeight="1"/>
    <row r="20" s="2" customFormat="1" ht="12" customHeight="1"/>
    <row r="21" s="2" customFormat="1" ht="12" customHeight="1"/>
    <row r="22" s="2" customFormat="1" ht="12" customHeight="1"/>
    <row r="23" s="2" customFormat="1" ht="12" customHeight="1"/>
    <row r="24" s="2" customFormat="1" ht="12" customHeight="1"/>
    <row r="25" s="2" customFormat="1" ht="12" customHeight="1"/>
    <row r="26" s="2" customFormat="1" ht="12" customHeight="1"/>
    <row r="27" s="2" customFormat="1" ht="12" customHeight="1"/>
    <row r="28" s="2" customFormat="1" ht="12" customHeight="1"/>
    <row r="29" s="2" customFormat="1" ht="12" customHeight="1"/>
    <row r="30" s="2" customFormat="1" ht="12" customHeight="1"/>
    <row r="31" s="2" customFormat="1" ht="12" customHeight="1"/>
    <row r="32" s="2" customFormat="1" ht="12" customHeight="1"/>
    <row r="33" s="2" customFormat="1" ht="12" customHeight="1"/>
    <row r="34" s="2" customFormat="1" ht="12" customHeight="1"/>
    <row r="35" s="2" customFormat="1" ht="12" customHeight="1"/>
    <row r="36" s="2" customFormat="1" ht="12" customHeight="1"/>
    <row r="37" s="2" customFormat="1" ht="12" customHeight="1"/>
    <row r="38" s="2" customFormat="1" ht="12" customHeight="1"/>
    <row r="39" s="2" customFormat="1" ht="12" customHeight="1"/>
  </sheetData>
  <sheetProtection/>
  <mergeCells count="8">
    <mergeCell ref="A2:H2"/>
    <mergeCell ref="A3:C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SheetLayoutView="100" workbookViewId="0" topLeftCell="A1">
      <selection activeCell="A3" sqref="A3:G3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3"/>
      <c r="E1" s="3"/>
      <c r="F1" s="3"/>
      <c r="G1" s="3"/>
      <c r="H1" s="15"/>
      <c r="I1" s="15"/>
      <c r="J1" s="15"/>
      <c r="K1" s="16" t="s">
        <v>406</v>
      </c>
    </row>
    <row r="2" spans="1:11" s="1" customFormat="1" ht="27.75" customHeight="1">
      <c r="A2" s="4" t="s">
        <v>407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13.5" customHeight="1">
      <c r="A3" s="22" t="s">
        <v>26</v>
      </c>
      <c r="B3" s="23"/>
      <c r="C3" s="23"/>
      <c r="D3" s="23"/>
      <c r="E3" s="23"/>
      <c r="F3" s="23"/>
      <c r="G3" s="23"/>
      <c r="H3" s="33"/>
      <c r="I3" s="33"/>
      <c r="J3" s="33"/>
      <c r="K3" s="313" t="s">
        <v>2</v>
      </c>
    </row>
    <row r="4" spans="1:11" s="2" customFormat="1" ht="21.75" customHeight="1">
      <c r="A4" s="24" t="s">
        <v>263</v>
      </c>
      <c r="B4" s="24" t="s">
        <v>202</v>
      </c>
      <c r="C4" s="24" t="s">
        <v>200</v>
      </c>
      <c r="D4" s="25" t="s">
        <v>203</v>
      </c>
      <c r="E4" s="25" t="s">
        <v>204</v>
      </c>
      <c r="F4" s="25" t="s">
        <v>264</v>
      </c>
      <c r="G4" s="25" t="s">
        <v>265</v>
      </c>
      <c r="H4" s="34" t="s">
        <v>29</v>
      </c>
      <c r="I4" s="39" t="s">
        <v>408</v>
      </c>
      <c r="J4" s="40"/>
      <c r="K4" s="41"/>
    </row>
    <row r="5" spans="1:11" s="2" customFormat="1" ht="21.75" customHeight="1">
      <c r="A5" s="26"/>
      <c r="B5" s="26"/>
      <c r="C5" s="26"/>
      <c r="D5" s="27"/>
      <c r="E5" s="27"/>
      <c r="F5" s="27"/>
      <c r="G5" s="27"/>
      <c r="H5" s="35"/>
      <c r="I5" s="25" t="s">
        <v>32</v>
      </c>
      <c r="J5" s="25" t="s">
        <v>33</v>
      </c>
      <c r="K5" s="25" t="s">
        <v>34</v>
      </c>
    </row>
    <row r="6" spans="1:11" s="2" customFormat="1" ht="40.5" customHeight="1">
      <c r="A6" s="28"/>
      <c r="B6" s="28"/>
      <c r="C6" s="28"/>
      <c r="D6" s="29"/>
      <c r="E6" s="29"/>
      <c r="F6" s="29"/>
      <c r="G6" s="29"/>
      <c r="H6" s="36"/>
      <c r="I6" s="29"/>
      <c r="J6" s="29"/>
      <c r="K6" s="29"/>
    </row>
    <row r="7" spans="1:11" s="2" customFormat="1" ht="1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20">
        <v>10</v>
      </c>
      <c r="K7" s="20">
        <v>11</v>
      </c>
    </row>
    <row r="8" spans="1:11" s="2" customFormat="1" ht="18.75" customHeight="1">
      <c r="A8" s="30"/>
      <c r="B8" s="10"/>
      <c r="C8" s="30"/>
      <c r="D8" s="30"/>
      <c r="E8" s="30"/>
      <c r="F8" s="30"/>
      <c r="G8" s="30"/>
      <c r="H8" s="21"/>
      <c r="I8" s="21"/>
      <c r="J8" s="21"/>
      <c r="K8" s="21"/>
    </row>
    <row r="9" spans="1:11" s="2" customFormat="1" ht="18.75" customHeight="1">
      <c r="A9" s="10"/>
      <c r="B9" s="10"/>
      <c r="C9" s="10"/>
      <c r="D9" s="10"/>
      <c r="E9" s="10"/>
      <c r="F9" s="10"/>
      <c r="G9" s="10"/>
      <c r="H9" s="21"/>
      <c r="I9" s="21"/>
      <c r="J9" s="21"/>
      <c r="K9" s="21"/>
    </row>
    <row r="10" spans="1:11" s="2" customFormat="1" ht="18.75" customHeight="1">
      <c r="A10" s="31" t="s">
        <v>93</v>
      </c>
      <c r="B10" s="32"/>
      <c r="C10" s="32"/>
      <c r="D10" s="32"/>
      <c r="E10" s="32"/>
      <c r="F10" s="32"/>
      <c r="G10" s="37"/>
      <c r="H10" s="21"/>
      <c r="I10" s="21"/>
      <c r="J10" s="21"/>
      <c r="K10" s="21"/>
    </row>
    <row r="11" s="2" customFormat="1" ht="14.25" customHeight="1"/>
    <row r="12" s="2" customFormat="1" ht="14.25" customHeight="1"/>
    <row r="13" s="2" customFormat="1" ht="14.25" customHeight="1"/>
    <row r="14" s="2" customFormat="1" ht="14.25" customHeight="1"/>
    <row r="15" s="2" customFormat="1" ht="14.25" customHeight="1"/>
    <row r="16" s="2" customFormat="1" ht="14.25" customHeight="1"/>
    <row r="17" s="2" customFormat="1" ht="14.25" customHeight="1"/>
    <row r="18" s="2" customFormat="1" ht="14.25" customHeight="1"/>
    <row r="19" s="2" customFormat="1" ht="14.25" customHeight="1"/>
    <row r="20" s="2" customFormat="1" ht="14.25" customHeight="1"/>
    <row r="21" s="2" customFormat="1" ht="14.25" customHeight="1"/>
    <row r="22" s="2" customFormat="1" ht="14.25" customHeight="1"/>
    <row r="23" s="2" customFormat="1" ht="14.25" customHeight="1"/>
    <row r="24" s="2" customFormat="1" ht="14.25" customHeight="1"/>
    <row r="25" s="2" customFormat="1" ht="14.25" customHeight="1"/>
    <row r="26" s="2" customFormat="1" ht="14.25" customHeight="1"/>
    <row r="27" s="2" customFormat="1" ht="14.25" customHeight="1"/>
    <row r="28" s="2" customFormat="1" ht="14.25" customHeight="1"/>
    <row r="29" s="2" customFormat="1" ht="14.25" customHeight="1"/>
    <row r="30" s="2" customFormat="1" ht="14.25" customHeight="1"/>
    <row r="31" s="2" customFormat="1" ht="14.25" customHeight="1"/>
    <row r="32" s="2" customFormat="1" ht="14.25" customHeight="1"/>
    <row r="33" s="2" customFormat="1" ht="14.25" customHeight="1"/>
    <row r="34" s="2" customFormat="1" ht="14.25" customHeight="1"/>
    <row r="35" s="2" customFormat="1" ht="14.25" customHeight="1"/>
    <row r="36" s="2" customFormat="1" ht="14.25" customHeight="1"/>
    <row r="37" s="2" customFormat="1" ht="14.25" customHeight="1"/>
    <row r="38" s="2" customFormat="1" ht="14.25" customHeight="1"/>
    <row r="39" s="2" customFormat="1" ht="14.25" customHeight="1"/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2">
      <selection activeCell="E8" sqref="A1:T9"/>
    </sheetView>
  </sheetViews>
  <sheetFormatPr defaultColWidth="8.00390625" defaultRowHeight="14.25" customHeight="1"/>
  <cols>
    <col min="1" max="1" width="21.140625" style="64" customWidth="1"/>
    <col min="2" max="2" width="23.421875" style="64" customWidth="1"/>
    <col min="3" max="8" width="12.57421875" style="64" customWidth="1"/>
    <col min="9" max="9" width="8.8515625" style="64" customWidth="1"/>
    <col min="10" max="14" width="12.57421875" style="64" customWidth="1"/>
    <col min="15" max="15" width="8.00390625" style="54" customWidth="1"/>
    <col min="16" max="16" width="9.57421875" style="54" customWidth="1"/>
    <col min="17" max="17" width="9.7109375" style="54" customWidth="1"/>
    <col min="18" max="18" width="10.57421875" style="54" customWidth="1"/>
    <col min="19" max="20" width="10.140625" style="64" customWidth="1"/>
    <col min="21" max="21" width="8.00390625" style="54" customWidth="1"/>
    <col min="22" max="16384" width="8.00390625" style="54" customWidth="1"/>
  </cols>
  <sheetData>
    <row r="1" spans="1:20" ht="12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80"/>
      <c r="P1" s="280"/>
      <c r="Q1" s="280"/>
      <c r="R1" s="280"/>
      <c r="S1" s="285" t="s">
        <v>24</v>
      </c>
      <c r="T1" s="285" t="s">
        <v>24</v>
      </c>
    </row>
    <row r="2" spans="1:20" ht="36" customHeight="1">
      <c r="A2" s="259" t="s">
        <v>25</v>
      </c>
      <c r="B2" s="56"/>
      <c r="C2" s="56"/>
      <c r="D2" s="56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62"/>
      <c r="Q2" s="62"/>
      <c r="R2" s="62"/>
      <c r="S2" s="61"/>
      <c r="T2" s="62"/>
    </row>
    <row r="3" spans="1:20" s="2" customFormat="1" ht="20.25" customHeight="1">
      <c r="A3" s="260" t="s">
        <v>26</v>
      </c>
      <c r="B3" s="261"/>
      <c r="C3" s="261"/>
      <c r="D3" s="261"/>
      <c r="E3" s="261"/>
      <c r="F3" s="261"/>
      <c r="G3" s="261"/>
      <c r="H3" s="261"/>
      <c r="I3" s="275"/>
      <c r="J3" s="261"/>
      <c r="K3" s="261"/>
      <c r="L3" s="261"/>
      <c r="M3" s="261"/>
      <c r="N3" s="261"/>
      <c r="O3" s="275"/>
      <c r="P3" s="275"/>
      <c r="Q3" s="275"/>
      <c r="R3" s="275"/>
      <c r="S3" s="305" t="s">
        <v>2</v>
      </c>
      <c r="T3" s="287"/>
    </row>
    <row r="4" spans="1:20" s="2" customFormat="1" ht="18.75" customHeight="1">
      <c r="A4" s="262" t="s">
        <v>27</v>
      </c>
      <c r="B4" s="263" t="s">
        <v>28</v>
      </c>
      <c r="C4" s="263" t="s">
        <v>29</v>
      </c>
      <c r="D4" s="264" t="s">
        <v>30</v>
      </c>
      <c r="E4" s="272"/>
      <c r="F4" s="272"/>
      <c r="G4" s="272"/>
      <c r="H4" s="272"/>
      <c r="I4" s="276"/>
      <c r="J4" s="272"/>
      <c r="K4" s="272"/>
      <c r="L4" s="272"/>
      <c r="M4" s="272"/>
      <c r="N4" s="281"/>
      <c r="O4" s="264" t="s">
        <v>20</v>
      </c>
      <c r="P4" s="264"/>
      <c r="Q4" s="264"/>
      <c r="R4" s="264"/>
      <c r="S4" s="272"/>
      <c r="T4" s="288"/>
    </row>
    <row r="5" spans="1:20" s="2" customFormat="1" ht="24.75" customHeight="1">
      <c r="A5" s="265"/>
      <c r="B5" s="266"/>
      <c r="C5" s="266"/>
      <c r="D5" s="266" t="s">
        <v>31</v>
      </c>
      <c r="E5" s="266" t="s">
        <v>32</v>
      </c>
      <c r="F5" s="266" t="s">
        <v>33</v>
      </c>
      <c r="G5" s="266" t="s">
        <v>34</v>
      </c>
      <c r="H5" s="266" t="s">
        <v>35</v>
      </c>
      <c r="I5" s="277" t="s">
        <v>36</v>
      </c>
      <c r="J5" s="278"/>
      <c r="K5" s="278"/>
      <c r="L5" s="278"/>
      <c r="M5" s="278"/>
      <c r="N5" s="282"/>
      <c r="O5" s="283" t="s">
        <v>31</v>
      </c>
      <c r="P5" s="283" t="s">
        <v>32</v>
      </c>
      <c r="Q5" s="262" t="s">
        <v>33</v>
      </c>
      <c r="R5" s="263" t="s">
        <v>34</v>
      </c>
      <c r="S5" s="289" t="s">
        <v>35</v>
      </c>
      <c r="T5" s="263" t="s">
        <v>36</v>
      </c>
    </row>
    <row r="6" spans="1:20" s="2" customFormat="1" ht="24.75" customHeight="1">
      <c r="A6" s="267"/>
      <c r="B6" s="268"/>
      <c r="C6" s="268"/>
      <c r="D6" s="268"/>
      <c r="E6" s="268"/>
      <c r="F6" s="268"/>
      <c r="G6" s="268"/>
      <c r="H6" s="268"/>
      <c r="I6" s="20" t="s">
        <v>31</v>
      </c>
      <c r="J6" s="279" t="s">
        <v>37</v>
      </c>
      <c r="K6" s="279" t="s">
        <v>38</v>
      </c>
      <c r="L6" s="279" t="s">
        <v>39</v>
      </c>
      <c r="M6" s="279" t="s">
        <v>40</v>
      </c>
      <c r="N6" s="279" t="s">
        <v>41</v>
      </c>
      <c r="O6" s="284"/>
      <c r="P6" s="284"/>
      <c r="Q6" s="290"/>
      <c r="R6" s="284"/>
      <c r="S6" s="268"/>
      <c r="T6" s="268"/>
    </row>
    <row r="7" spans="1:20" s="2" customFormat="1" ht="16.5" customHeight="1">
      <c r="A7" s="269">
        <v>1</v>
      </c>
      <c r="B7" s="9">
        <v>2</v>
      </c>
      <c r="C7" s="9">
        <v>3</v>
      </c>
      <c r="D7" s="9">
        <v>4</v>
      </c>
      <c r="E7" s="273">
        <v>5</v>
      </c>
      <c r="F7" s="274">
        <v>6</v>
      </c>
      <c r="G7" s="274">
        <v>7</v>
      </c>
      <c r="H7" s="273">
        <v>8</v>
      </c>
      <c r="I7" s="273">
        <v>9</v>
      </c>
      <c r="J7" s="274">
        <v>10</v>
      </c>
      <c r="K7" s="274">
        <v>11</v>
      </c>
      <c r="L7" s="273">
        <v>12</v>
      </c>
      <c r="M7" s="273">
        <v>13</v>
      </c>
      <c r="N7" s="274">
        <v>14</v>
      </c>
      <c r="O7" s="274">
        <v>15</v>
      </c>
      <c r="P7" s="273">
        <v>16</v>
      </c>
      <c r="Q7" s="291">
        <v>17</v>
      </c>
      <c r="R7" s="292">
        <v>18</v>
      </c>
      <c r="S7" s="292">
        <v>19</v>
      </c>
      <c r="T7" s="292">
        <v>20</v>
      </c>
    </row>
    <row r="8" spans="1:20" s="2" customFormat="1" ht="16.5" customHeight="1">
      <c r="A8" s="10" t="s">
        <v>42</v>
      </c>
      <c r="B8" s="10" t="s">
        <v>43</v>
      </c>
      <c r="C8" s="21">
        <v>567.079935</v>
      </c>
      <c r="D8" s="21">
        <v>567.079935</v>
      </c>
      <c r="E8" s="21">
        <v>566.037735</v>
      </c>
      <c r="F8" s="21"/>
      <c r="G8" s="21"/>
      <c r="H8" s="21"/>
      <c r="I8" s="21">
        <v>1.0422</v>
      </c>
      <c r="J8" s="21"/>
      <c r="K8" s="21"/>
      <c r="L8" s="21"/>
      <c r="M8" s="21"/>
      <c r="N8" s="21">
        <v>1.0422</v>
      </c>
      <c r="O8" s="21"/>
      <c r="P8" s="21"/>
      <c r="Q8" s="21"/>
      <c r="R8" s="21"/>
      <c r="S8" s="21"/>
      <c r="T8" s="21"/>
    </row>
    <row r="9" spans="1:20" s="2" customFormat="1" ht="12.75" customHeight="1">
      <c r="A9" s="270" t="s">
        <v>29</v>
      </c>
      <c r="B9" s="271"/>
      <c r="C9" s="21">
        <v>567.079935</v>
      </c>
      <c r="D9" s="21">
        <v>567.079935</v>
      </c>
      <c r="E9" s="21">
        <v>566.037735</v>
      </c>
      <c r="F9" s="21"/>
      <c r="G9" s="21"/>
      <c r="H9" s="21"/>
      <c r="I9" s="21">
        <v>1.0422</v>
      </c>
      <c r="J9" s="21"/>
      <c r="K9" s="21"/>
      <c r="L9" s="21"/>
      <c r="M9" s="21"/>
      <c r="N9" s="21">
        <v>1.0422</v>
      </c>
      <c r="O9" s="21"/>
      <c r="P9" s="21"/>
      <c r="Q9" s="21"/>
      <c r="R9" s="21"/>
      <c r="S9" s="21"/>
      <c r="T9" s="21"/>
    </row>
    <row r="10" s="2" customFormat="1" ht="14.25" customHeight="1"/>
    <row r="11" s="2" customFormat="1" ht="14.25" customHeight="1"/>
    <row r="12" s="2" customFormat="1" ht="14.25" customHeight="1"/>
    <row r="13" s="2" customFormat="1" ht="14.25" customHeight="1"/>
    <row r="14" s="2" customFormat="1" ht="14.25" customHeight="1"/>
    <row r="15" s="2" customFormat="1" ht="14.25" customHeight="1"/>
    <row r="16" s="2" customFormat="1" ht="14.25" customHeight="1"/>
    <row r="17" s="2" customFormat="1" ht="14.25" customHeight="1"/>
    <row r="18" s="2" customFormat="1" ht="14.25" customHeight="1"/>
    <row r="19" s="2" customFormat="1" ht="14.25" customHeight="1"/>
    <row r="20" s="2" customFormat="1" ht="14.25" customHeight="1"/>
    <row r="21" s="2" customFormat="1" ht="14.25" customHeight="1"/>
    <row r="22" s="2" customFormat="1" ht="14.25" customHeight="1"/>
    <row r="23" s="2" customFormat="1" ht="14.25" customHeight="1"/>
    <row r="24" s="2" customFormat="1" ht="14.25" customHeight="1"/>
    <row r="25" s="2" customFormat="1" ht="14.25" customHeight="1"/>
    <row r="26" s="2" customFormat="1" ht="14.25" customHeight="1"/>
    <row r="27" s="2" customFormat="1" ht="14.25" customHeight="1"/>
    <row r="28" s="2" customFormat="1" ht="14.25" customHeight="1"/>
    <row r="29" s="2" customFormat="1" ht="14.25" customHeight="1"/>
    <row r="30" s="2" customFormat="1" ht="14.25" customHeight="1"/>
    <row r="31" s="2" customFormat="1" ht="14.25" customHeight="1"/>
    <row r="32" s="2" customFormat="1" ht="14.25" customHeight="1"/>
    <row r="33" s="2" customFormat="1" ht="14.25" customHeight="1"/>
    <row r="34" s="2" customFormat="1" ht="14.25" customHeight="1"/>
    <row r="35" s="2" customFormat="1" ht="14.25" customHeight="1"/>
    <row r="36" s="2" customFormat="1" ht="14.25" customHeight="1"/>
    <row r="37" s="2" customFormat="1" ht="14.25" customHeight="1"/>
    <row r="38" s="2" customFormat="1" ht="14.25" customHeight="1"/>
    <row r="39" s="2" customFormat="1" ht="14.25" customHeight="1"/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SheetLayoutView="100" workbookViewId="0" topLeftCell="A1">
      <selection activeCell="A3" sqref="A3:D3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3"/>
      <c r="E1" s="15"/>
      <c r="F1" s="15"/>
      <c r="G1" s="16" t="s">
        <v>409</v>
      </c>
    </row>
    <row r="2" spans="1:7" s="1" customFormat="1" ht="27.75" customHeight="1">
      <c r="A2" s="4" t="s">
        <v>410</v>
      </c>
      <c r="B2" s="4"/>
      <c r="C2" s="4"/>
      <c r="D2" s="4"/>
      <c r="E2" s="4"/>
      <c r="F2" s="4"/>
      <c r="G2" s="4"/>
    </row>
    <row r="3" spans="1:7" s="2" customFormat="1" ht="13.5" customHeight="1">
      <c r="A3" s="5" t="s">
        <v>26</v>
      </c>
      <c r="B3" s="6"/>
      <c r="C3" s="6"/>
      <c r="D3" s="6"/>
      <c r="E3" s="17"/>
      <c r="F3" s="17"/>
      <c r="G3" s="314" t="s">
        <v>2</v>
      </c>
    </row>
    <row r="4" spans="1:7" s="2" customFormat="1" ht="21.75" customHeight="1">
      <c r="A4" s="7" t="s">
        <v>200</v>
      </c>
      <c r="B4" s="7" t="s">
        <v>263</v>
      </c>
      <c r="C4" s="7" t="s">
        <v>202</v>
      </c>
      <c r="D4" s="8" t="s">
        <v>411</v>
      </c>
      <c r="E4" s="19" t="s">
        <v>32</v>
      </c>
      <c r="F4" s="19"/>
      <c r="G4" s="19"/>
    </row>
    <row r="5" spans="1:7" s="2" customFormat="1" ht="21.75" customHeight="1">
      <c r="A5" s="7"/>
      <c r="B5" s="7"/>
      <c r="C5" s="7"/>
      <c r="D5" s="8"/>
      <c r="E5" s="19" t="s">
        <v>412</v>
      </c>
      <c r="F5" s="8" t="s">
        <v>413</v>
      </c>
      <c r="G5" s="8" t="s">
        <v>414</v>
      </c>
    </row>
    <row r="6" spans="1:7" s="2" customFormat="1" ht="40.5" customHeight="1">
      <c r="A6" s="7"/>
      <c r="B6" s="7"/>
      <c r="C6" s="7"/>
      <c r="D6" s="8"/>
      <c r="E6" s="19"/>
      <c r="F6" s="8"/>
      <c r="G6" s="8"/>
    </row>
    <row r="7" spans="1:7" s="2" customFormat="1" ht="15.75" customHeight="1">
      <c r="A7" s="9">
        <v>1</v>
      </c>
      <c r="B7" s="9">
        <v>2</v>
      </c>
      <c r="C7" s="9">
        <v>3</v>
      </c>
      <c r="D7" s="9">
        <v>4</v>
      </c>
      <c r="E7" s="9">
        <v>8</v>
      </c>
      <c r="F7" s="9">
        <v>9</v>
      </c>
      <c r="G7" s="20">
        <v>10</v>
      </c>
    </row>
    <row r="8" spans="1:7" s="2" customFormat="1" ht="26.25" customHeight="1">
      <c r="A8" s="10" t="s">
        <v>43</v>
      </c>
      <c r="B8" s="11"/>
      <c r="C8" s="11"/>
      <c r="D8" s="11"/>
      <c r="E8" s="21"/>
      <c r="F8" s="21">
        <v>21.6171</v>
      </c>
      <c r="G8" s="21"/>
    </row>
    <row r="9" spans="1:7" s="2" customFormat="1" ht="24.75" customHeight="1">
      <c r="A9" s="11"/>
      <c r="B9" s="10" t="s">
        <v>415</v>
      </c>
      <c r="C9" s="10" t="s">
        <v>283</v>
      </c>
      <c r="D9" s="10" t="s">
        <v>416</v>
      </c>
      <c r="E9" s="21"/>
      <c r="F9" s="21">
        <v>5.52</v>
      </c>
      <c r="G9" s="21"/>
    </row>
    <row r="10" spans="1:7" s="2" customFormat="1" ht="24.75" customHeight="1">
      <c r="A10" s="10"/>
      <c r="B10" s="10" t="s">
        <v>415</v>
      </c>
      <c r="C10" s="10" t="s">
        <v>278</v>
      </c>
      <c r="D10" s="10" t="s">
        <v>416</v>
      </c>
      <c r="E10" s="21"/>
      <c r="F10" s="21">
        <v>13.524</v>
      </c>
      <c r="G10" s="21"/>
    </row>
    <row r="11" spans="1:7" s="2" customFormat="1" ht="24.75" customHeight="1">
      <c r="A11" s="10"/>
      <c r="B11" s="10" t="s">
        <v>415</v>
      </c>
      <c r="C11" s="10" t="s">
        <v>268</v>
      </c>
      <c r="D11" s="10" t="s">
        <v>416</v>
      </c>
      <c r="E11" s="21"/>
      <c r="F11" s="21">
        <v>0.42</v>
      </c>
      <c r="G11" s="21"/>
    </row>
    <row r="12" spans="1:7" s="2" customFormat="1" ht="24.75" customHeight="1">
      <c r="A12" s="10"/>
      <c r="B12" s="10" t="s">
        <v>415</v>
      </c>
      <c r="C12" s="10" t="s">
        <v>280</v>
      </c>
      <c r="D12" s="10" t="s">
        <v>416</v>
      </c>
      <c r="E12" s="21"/>
      <c r="F12" s="21">
        <v>0.0756</v>
      </c>
      <c r="G12" s="21"/>
    </row>
    <row r="13" spans="1:7" s="2" customFormat="1" ht="24.75" customHeight="1">
      <c r="A13" s="10"/>
      <c r="B13" s="10" t="s">
        <v>415</v>
      </c>
      <c r="C13" s="10" t="s">
        <v>272</v>
      </c>
      <c r="D13" s="10" t="s">
        <v>416</v>
      </c>
      <c r="E13" s="21"/>
      <c r="F13" s="21">
        <v>2.0775</v>
      </c>
      <c r="G13" s="21"/>
    </row>
    <row r="14" spans="1:7" s="2" customFormat="1" ht="18.75" customHeight="1">
      <c r="A14" s="12" t="s">
        <v>29</v>
      </c>
      <c r="B14" s="13"/>
      <c r="C14" s="13"/>
      <c r="D14" s="14"/>
      <c r="E14" s="21"/>
      <c r="F14" s="21">
        <v>21.6171</v>
      </c>
      <c r="G14" s="21"/>
    </row>
    <row r="15" s="2" customFormat="1" ht="14.25" customHeight="1"/>
    <row r="16" s="2" customFormat="1" ht="14.25" customHeight="1"/>
    <row r="17" s="2" customFormat="1" ht="14.25" customHeight="1"/>
    <row r="18" s="2" customFormat="1" ht="14.25" customHeight="1"/>
    <row r="19" s="2" customFormat="1" ht="14.25" customHeight="1"/>
    <row r="20" s="2" customFormat="1" ht="14.25" customHeight="1"/>
    <row r="21" s="2" customFormat="1" ht="14.25" customHeight="1"/>
    <row r="22" s="2" customFormat="1" ht="14.25" customHeight="1"/>
    <row r="23" s="2" customFormat="1" ht="14.25" customHeight="1"/>
    <row r="24" s="2" customFormat="1" ht="14.25" customHeight="1"/>
    <row r="25" s="2" customFormat="1" ht="14.25" customHeight="1"/>
    <row r="26" s="2" customFormat="1" ht="14.25" customHeight="1"/>
    <row r="27" s="2" customFormat="1" ht="14.25" customHeight="1"/>
    <row r="28" s="2" customFormat="1" ht="14.25" customHeight="1"/>
    <row r="29" s="2" customFormat="1" ht="14.25" customHeight="1"/>
    <row r="30" s="2" customFormat="1" ht="14.25" customHeight="1"/>
    <row r="31" s="2" customFormat="1" ht="14.25" customHeight="1"/>
    <row r="32" s="2" customFormat="1" ht="14.25" customHeight="1"/>
    <row r="33" s="2" customFormat="1" ht="14.25" customHeight="1"/>
    <row r="34" s="2" customFormat="1" ht="14.25" customHeight="1"/>
    <row r="35" s="2" customFormat="1" ht="14.25" customHeight="1"/>
    <row r="36" s="2" customFormat="1" ht="14.25" customHeight="1"/>
    <row r="37" s="2" customFormat="1" ht="14.25" customHeight="1"/>
    <row r="38" s="2" customFormat="1" ht="14.25" customHeight="1"/>
    <row r="39" s="2" customFormat="1" ht="14.25" customHeight="1"/>
  </sheetData>
  <sheetProtection/>
  <mergeCells count="11">
    <mergeCell ref="A2:G2"/>
    <mergeCell ref="A3:D3"/>
    <mergeCell ref="E4:G4"/>
    <mergeCell ref="A14:D14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1">
      <selection activeCell="E13" sqref="A1:Q25"/>
    </sheetView>
  </sheetViews>
  <sheetFormatPr defaultColWidth="8.8515625" defaultRowHeight="14.25" customHeight="1"/>
  <cols>
    <col min="1" max="1" width="14.28125" style="64" customWidth="1"/>
    <col min="2" max="2" width="29.140625" style="64" customWidth="1"/>
    <col min="3" max="3" width="15.421875" style="64" customWidth="1"/>
    <col min="4" max="10" width="18.8515625" style="64" customWidth="1"/>
    <col min="11" max="11" width="15.57421875" style="64" customWidth="1"/>
    <col min="12" max="12" width="14.140625" style="64" customWidth="1"/>
    <col min="13" max="17" width="18.8515625" style="64" customWidth="1"/>
    <col min="18" max="18" width="9.140625" style="64" customWidth="1"/>
    <col min="19" max="16384" width="9.140625" style="64" bestFit="1" customWidth="1"/>
  </cols>
  <sheetData>
    <row r="1" spans="1:17" ht="15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 t="s">
        <v>44</v>
      </c>
    </row>
    <row r="2" spans="1:17" ht="28.5" customHeight="1">
      <c r="A2" s="56" t="s">
        <v>45</v>
      </c>
      <c r="B2" s="56"/>
      <c r="C2" s="56"/>
      <c r="D2" s="56"/>
      <c r="E2" s="56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2" customFormat="1" ht="15" customHeight="1">
      <c r="A3" s="238" t="s">
        <v>26</v>
      </c>
      <c r="B3" s="239"/>
      <c r="C3" s="240"/>
      <c r="D3" s="17"/>
      <c r="E3" s="240"/>
      <c r="F3" s="17"/>
      <c r="G3" s="240"/>
      <c r="H3" s="17"/>
      <c r="I3" s="17"/>
      <c r="J3" s="17"/>
      <c r="K3" s="240"/>
      <c r="L3" s="17"/>
      <c r="M3" s="240"/>
      <c r="N3" s="240"/>
      <c r="O3" s="17"/>
      <c r="P3" s="17"/>
      <c r="Q3" s="306" t="s">
        <v>2</v>
      </c>
    </row>
    <row r="4" spans="1:17" s="2" customFormat="1" ht="17.25" customHeight="1">
      <c r="A4" s="241" t="s">
        <v>46</v>
      </c>
      <c r="B4" s="242" t="s">
        <v>47</v>
      </c>
      <c r="C4" s="243" t="s">
        <v>29</v>
      </c>
      <c r="D4" s="244" t="s">
        <v>48</v>
      </c>
      <c r="E4" s="19"/>
      <c r="F4" s="244" t="s">
        <v>49</v>
      </c>
      <c r="G4" s="19"/>
      <c r="H4" s="248" t="s">
        <v>32</v>
      </c>
      <c r="I4" s="247" t="s">
        <v>33</v>
      </c>
      <c r="J4" s="242" t="s">
        <v>50</v>
      </c>
      <c r="K4" s="252" t="s">
        <v>34</v>
      </c>
      <c r="L4" s="244" t="s">
        <v>36</v>
      </c>
      <c r="M4" s="253"/>
      <c r="N4" s="253"/>
      <c r="O4" s="253"/>
      <c r="P4" s="253"/>
      <c r="Q4" s="258"/>
    </row>
    <row r="5" spans="1:17" s="2" customFormat="1" ht="26.25" customHeight="1">
      <c r="A5" s="19"/>
      <c r="B5" s="245"/>
      <c r="C5" s="245"/>
      <c r="D5" s="245" t="s">
        <v>29</v>
      </c>
      <c r="E5" s="245" t="s">
        <v>51</v>
      </c>
      <c r="F5" s="245" t="s">
        <v>29</v>
      </c>
      <c r="G5" s="249" t="s">
        <v>51</v>
      </c>
      <c r="H5" s="245"/>
      <c r="I5" s="245"/>
      <c r="J5" s="245"/>
      <c r="K5" s="249"/>
      <c r="L5" s="245" t="s">
        <v>31</v>
      </c>
      <c r="M5" s="254" t="s">
        <v>52</v>
      </c>
      <c r="N5" s="254" t="s">
        <v>53</v>
      </c>
      <c r="O5" s="254" t="s">
        <v>54</v>
      </c>
      <c r="P5" s="254" t="s">
        <v>55</v>
      </c>
      <c r="Q5" s="254" t="s">
        <v>56</v>
      </c>
    </row>
    <row r="6" spans="1:17" s="2" customFormat="1" ht="16.5" customHeight="1">
      <c r="A6" s="19">
        <v>1</v>
      </c>
      <c r="B6" s="245">
        <v>2</v>
      </c>
      <c r="C6" s="245">
        <v>3</v>
      </c>
      <c r="D6" s="245">
        <v>4</v>
      </c>
      <c r="E6" s="250">
        <v>5</v>
      </c>
      <c r="F6" s="251">
        <v>6</v>
      </c>
      <c r="G6" s="250">
        <v>7</v>
      </c>
      <c r="H6" s="251">
        <v>8</v>
      </c>
      <c r="I6" s="250">
        <v>9</v>
      </c>
      <c r="J6" s="250">
        <v>10</v>
      </c>
      <c r="K6" s="250">
        <v>11</v>
      </c>
      <c r="L6" s="250">
        <v>12</v>
      </c>
      <c r="M6" s="255">
        <v>13</v>
      </c>
      <c r="N6" s="256">
        <v>14</v>
      </c>
      <c r="O6" s="256">
        <v>15</v>
      </c>
      <c r="P6" s="256">
        <v>16</v>
      </c>
      <c r="Q6" s="256">
        <v>17</v>
      </c>
    </row>
    <row r="7" spans="1:17" s="2" customFormat="1" ht="19.5" customHeight="1">
      <c r="A7" s="10" t="s">
        <v>57</v>
      </c>
      <c r="B7" s="10" t="s">
        <v>58</v>
      </c>
      <c r="C7" s="21">
        <v>402.19874</v>
      </c>
      <c r="D7" s="21">
        <v>379.53944</v>
      </c>
      <c r="E7" s="21">
        <v>379.53944</v>
      </c>
      <c r="F7" s="21">
        <v>22.6593</v>
      </c>
      <c r="G7" s="21">
        <v>21.6171</v>
      </c>
      <c r="H7" s="21">
        <v>401.15654</v>
      </c>
      <c r="I7" s="21"/>
      <c r="J7" s="21"/>
      <c r="K7" s="21"/>
      <c r="L7" s="21">
        <v>1.0422</v>
      </c>
      <c r="M7" s="21"/>
      <c r="N7" s="21"/>
      <c r="O7" s="21"/>
      <c r="P7" s="21"/>
      <c r="Q7" s="21">
        <v>1.0422</v>
      </c>
    </row>
    <row r="8" spans="1:17" s="2" customFormat="1" ht="19.5" customHeight="1">
      <c r="A8" s="169" t="s">
        <v>59</v>
      </c>
      <c r="B8" s="169" t="s">
        <v>60</v>
      </c>
      <c r="C8" s="21">
        <v>402.12314</v>
      </c>
      <c r="D8" s="21">
        <v>379.53944</v>
      </c>
      <c r="E8" s="21">
        <v>379.53944</v>
      </c>
      <c r="F8" s="21">
        <v>22.5837</v>
      </c>
      <c r="G8" s="21">
        <v>21.5415</v>
      </c>
      <c r="H8" s="21">
        <v>401.08094</v>
      </c>
      <c r="I8" s="21"/>
      <c r="J8" s="21"/>
      <c r="K8" s="21"/>
      <c r="L8" s="21">
        <v>1.0422</v>
      </c>
      <c r="M8" s="21"/>
      <c r="N8" s="21"/>
      <c r="O8" s="21"/>
      <c r="P8" s="21"/>
      <c r="Q8" s="21">
        <v>1.0422</v>
      </c>
    </row>
    <row r="9" spans="1:17" s="2" customFormat="1" ht="19.5" customHeight="1">
      <c r="A9" s="226" t="s">
        <v>61</v>
      </c>
      <c r="B9" s="226" t="s">
        <v>62</v>
      </c>
      <c r="C9" s="21">
        <v>402.12314</v>
      </c>
      <c r="D9" s="21">
        <v>379.53944</v>
      </c>
      <c r="E9" s="21">
        <v>379.53944</v>
      </c>
      <c r="F9" s="21">
        <v>22.5837</v>
      </c>
      <c r="G9" s="21">
        <v>21.5415</v>
      </c>
      <c r="H9" s="21">
        <v>401.08094</v>
      </c>
      <c r="I9" s="21"/>
      <c r="J9" s="21"/>
      <c r="K9" s="21"/>
      <c r="L9" s="21">
        <v>1.0422</v>
      </c>
      <c r="M9" s="21"/>
      <c r="N9" s="21"/>
      <c r="O9" s="21"/>
      <c r="P9" s="21"/>
      <c r="Q9" s="21">
        <v>1.0422</v>
      </c>
    </row>
    <row r="10" spans="1:17" s="2" customFormat="1" ht="19.5" customHeight="1">
      <c r="A10" s="169" t="s">
        <v>63</v>
      </c>
      <c r="B10" s="169" t="s">
        <v>64</v>
      </c>
      <c r="C10" s="21">
        <v>0.0756</v>
      </c>
      <c r="D10" s="21"/>
      <c r="E10" s="21"/>
      <c r="F10" s="21">
        <v>0.0756</v>
      </c>
      <c r="G10" s="21">
        <v>0.0756</v>
      </c>
      <c r="H10" s="21">
        <v>0.0756</v>
      </c>
      <c r="I10" s="21"/>
      <c r="J10" s="21"/>
      <c r="K10" s="21"/>
      <c r="L10" s="21"/>
      <c r="M10" s="21"/>
      <c r="N10" s="21"/>
      <c r="O10" s="21"/>
      <c r="P10" s="21"/>
      <c r="Q10" s="21"/>
    </row>
    <row r="11" spans="1:17" s="2" customFormat="1" ht="19.5" customHeight="1">
      <c r="A11" s="226" t="s">
        <v>65</v>
      </c>
      <c r="B11" s="226" t="s">
        <v>66</v>
      </c>
      <c r="C11" s="21">
        <v>0.0756</v>
      </c>
      <c r="D11" s="21"/>
      <c r="E11" s="21"/>
      <c r="F11" s="21">
        <v>0.0756</v>
      </c>
      <c r="G11" s="21">
        <v>0.0756</v>
      </c>
      <c r="H11" s="21">
        <v>0.0756</v>
      </c>
      <c r="I11" s="21"/>
      <c r="J11" s="21"/>
      <c r="K11" s="21"/>
      <c r="L11" s="21"/>
      <c r="M11" s="21"/>
      <c r="N11" s="21"/>
      <c r="O11" s="21"/>
      <c r="P11" s="21"/>
      <c r="Q11" s="21"/>
    </row>
    <row r="12" spans="1:17" s="2" customFormat="1" ht="19.5" customHeight="1">
      <c r="A12" s="10" t="s">
        <v>67</v>
      </c>
      <c r="B12" s="10" t="s">
        <v>68</v>
      </c>
      <c r="C12" s="21">
        <v>88.67301</v>
      </c>
      <c r="D12" s="21">
        <v>88.67301</v>
      </c>
      <c r="E12" s="21">
        <v>88.67301</v>
      </c>
      <c r="F12" s="21"/>
      <c r="G12" s="21"/>
      <c r="H12" s="21">
        <v>88.67301</v>
      </c>
      <c r="I12" s="21"/>
      <c r="J12" s="21"/>
      <c r="K12" s="21"/>
      <c r="L12" s="21"/>
      <c r="M12" s="21"/>
      <c r="N12" s="21"/>
      <c r="O12" s="21"/>
      <c r="P12" s="21"/>
      <c r="Q12" s="21"/>
    </row>
    <row r="13" spans="1:17" s="2" customFormat="1" ht="19.5" customHeight="1">
      <c r="A13" s="169" t="s">
        <v>69</v>
      </c>
      <c r="B13" s="169" t="s">
        <v>70</v>
      </c>
      <c r="C13" s="21">
        <v>88.67301</v>
      </c>
      <c r="D13" s="21">
        <v>88.67301</v>
      </c>
      <c r="E13" s="21">
        <v>88.67301</v>
      </c>
      <c r="F13" s="21"/>
      <c r="G13" s="21"/>
      <c r="H13" s="21">
        <v>88.67301</v>
      </c>
      <c r="I13" s="21"/>
      <c r="J13" s="21"/>
      <c r="K13" s="21"/>
      <c r="L13" s="21"/>
      <c r="M13" s="21"/>
      <c r="N13" s="21"/>
      <c r="O13" s="21"/>
      <c r="P13" s="21"/>
      <c r="Q13" s="21"/>
    </row>
    <row r="14" spans="1:17" s="2" customFormat="1" ht="19.5" customHeight="1">
      <c r="A14" s="226" t="s">
        <v>71</v>
      </c>
      <c r="B14" s="226" t="s">
        <v>72</v>
      </c>
      <c r="C14" s="21">
        <v>8.563122</v>
      </c>
      <c r="D14" s="21">
        <v>8.563122</v>
      </c>
      <c r="E14" s="21">
        <v>8.563122</v>
      </c>
      <c r="F14" s="21"/>
      <c r="G14" s="21"/>
      <c r="H14" s="21">
        <v>8.563122</v>
      </c>
      <c r="I14" s="21"/>
      <c r="J14" s="21"/>
      <c r="K14" s="21"/>
      <c r="L14" s="21"/>
      <c r="M14" s="21"/>
      <c r="N14" s="21"/>
      <c r="O14" s="21"/>
      <c r="P14" s="21"/>
      <c r="Q14" s="21"/>
    </row>
    <row r="15" spans="1:17" s="2" customFormat="1" ht="19.5" customHeight="1">
      <c r="A15" s="226" t="s">
        <v>73</v>
      </c>
      <c r="B15" s="226" t="s">
        <v>74</v>
      </c>
      <c r="C15" s="21">
        <v>55.109888</v>
      </c>
      <c r="D15" s="21">
        <v>55.109888</v>
      </c>
      <c r="E15" s="21">
        <v>55.109888</v>
      </c>
      <c r="F15" s="21"/>
      <c r="G15" s="21"/>
      <c r="H15" s="21">
        <v>55.109888</v>
      </c>
      <c r="I15" s="21"/>
      <c r="J15" s="21"/>
      <c r="K15" s="21"/>
      <c r="L15" s="21"/>
      <c r="M15" s="21"/>
      <c r="N15" s="21"/>
      <c r="O15" s="21"/>
      <c r="P15" s="21"/>
      <c r="Q15" s="21"/>
    </row>
    <row r="16" spans="1:17" s="2" customFormat="1" ht="19.5" customHeight="1">
      <c r="A16" s="226" t="s">
        <v>75</v>
      </c>
      <c r="B16" s="226" t="s">
        <v>76</v>
      </c>
      <c r="C16" s="21">
        <v>25</v>
      </c>
      <c r="D16" s="21">
        <v>25</v>
      </c>
      <c r="E16" s="21">
        <v>25</v>
      </c>
      <c r="F16" s="21"/>
      <c r="G16" s="21"/>
      <c r="H16" s="21">
        <v>25</v>
      </c>
      <c r="I16" s="21"/>
      <c r="J16" s="21"/>
      <c r="K16" s="21"/>
      <c r="L16" s="21"/>
      <c r="M16" s="21"/>
      <c r="N16" s="21"/>
      <c r="O16" s="21"/>
      <c r="P16" s="21"/>
      <c r="Q16" s="21"/>
    </row>
    <row r="17" spans="1:17" s="2" customFormat="1" ht="19.5" customHeight="1">
      <c r="A17" s="10" t="s">
        <v>77</v>
      </c>
      <c r="B17" s="10" t="s">
        <v>78</v>
      </c>
      <c r="C17" s="21">
        <v>36.831731</v>
      </c>
      <c r="D17" s="21">
        <v>36.831731</v>
      </c>
      <c r="E17" s="21">
        <v>36.831731</v>
      </c>
      <c r="F17" s="21"/>
      <c r="G17" s="21"/>
      <c r="H17" s="21">
        <v>36.831731</v>
      </c>
      <c r="I17" s="21"/>
      <c r="J17" s="21"/>
      <c r="K17" s="21"/>
      <c r="L17" s="21"/>
      <c r="M17" s="21"/>
      <c r="N17" s="21"/>
      <c r="O17" s="21"/>
      <c r="P17" s="21"/>
      <c r="Q17" s="21"/>
    </row>
    <row r="18" spans="1:17" s="2" customFormat="1" ht="19.5" customHeight="1">
      <c r="A18" s="169" t="s">
        <v>79</v>
      </c>
      <c r="B18" s="169" t="s">
        <v>80</v>
      </c>
      <c r="C18" s="21">
        <v>36.831731</v>
      </c>
      <c r="D18" s="21">
        <v>36.831731</v>
      </c>
      <c r="E18" s="21">
        <v>36.831731</v>
      </c>
      <c r="F18" s="21"/>
      <c r="G18" s="21"/>
      <c r="H18" s="21">
        <v>36.831731</v>
      </c>
      <c r="I18" s="21"/>
      <c r="J18" s="21"/>
      <c r="K18" s="21"/>
      <c r="L18" s="21"/>
      <c r="M18" s="21"/>
      <c r="N18" s="21"/>
      <c r="O18" s="21"/>
      <c r="P18" s="21"/>
      <c r="Q18" s="21"/>
    </row>
    <row r="19" spans="1:17" s="2" customFormat="1" ht="19.5" customHeight="1">
      <c r="A19" s="226" t="s">
        <v>81</v>
      </c>
      <c r="B19" s="226" t="s">
        <v>82</v>
      </c>
      <c r="C19" s="21">
        <v>20.531947</v>
      </c>
      <c r="D19" s="21">
        <v>20.531947</v>
      </c>
      <c r="E19" s="21">
        <v>20.531947</v>
      </c>
      <c r="F19" s="21"/>
      <c r="G19" s="21"/>
      <c r="H19" s="21">
        <v>20.531947</v>
      </c>
      <c r="I19" s="21"/>
      <c r="J19" s="21"/>
      <c r="K19" s="21"/>
      <c r="L19" s="21"/>
      <c r="M19" s="21"/>
      <c r="N19" s="21"/>
      <c r="O19" s="21"/>
      <c r="P19" s="21"/>
      <c r="Q19" s="21"/>
    </row>
    <row r="20" spans="1:17" s="2" customFormat="1" ht="19.5" customHeight="1">
      <c r="A20" s="226" t="s">
        <v>83</v>
      </c>
      <c r="B20" s="226" t="s">
        <v>84</v>
      </c>
      <c r="C20" s="21">
        <v>12.018822</v>
      </c>
      <c r="D20" s="21">
        <v>12.018822</v>
      </c>
      <c r="E20" s="21">
        <v>12.018822</v>
      </c>
      <c r="F20" s="21"/>
      <c r="G20" s="21"/>
      <c r="H20" s="21">
        <v>12.018822</v>
      </c>
      <c r="I20" s="21"/>
      <c r="J20" s="21"/>
      <c r="K20" s="21"/>
      <c r="L20" s="21"/>
      <c r="M20" s="21"/>
      <c r="N20" s="21"/>
      <c r="O20" s="21"/>
      <c r="P20" s="21"/>
      <c r="Q20" s="21"/>
    </row>
    <row r="21" spans="1:17" s="2" customFormat="1" ht="19.5" customHeight="1">
      <c r="A21" s="226" t="s">
        <v>85</v>
      </c>
      <c r="B21" s="226" t="s">
        <v>86</v>
      </c>
      <c r="C21" s="21">
        <v>4.280962</v>
      </c>
      <c r="D21" s="21">
        <v>4.280962</v>
      </c>
      <c r="E21" s="21">
        <v>4.280962</v>
      </c>
      <c r="F21" s="21"/>
      <c r="G21" s="21"/>
      <c r="H21" s="21">
        <v>4.280962</v>
      </c>
      <c r="I21" s="21"/>
      <c r="J21" s="21"/>
      <c r="K21" s="21"/>
      <c r="L21" s="21"/>
      <c r="M21" s="21"/>
      <c r="N21" s="21"/>
      <c r="O21" s="21"/>
      <c r="P21" s="21"/>
      <c r="Q21" s="21"/>
    </row>
    <row r="22" spans="1:17" s="2" customFormat="1" ht="19.5" customHeight="1">
      <c r="A22" s="10" t="s">
        <v>87</v>
      </c>
      <c r="B22" s="10" t="s">
        <v>88</v>
      </c>
      <c r="C22" s="21">
        <v>39.376454</v>
      </c>
      <c r="D22" s="21">
        <v>39.376454</v>
      </c>
      <c r="E22" s="21">
        <v>39.376454</v>
      </c>
      <c r="F22" s="21"/>
      <c r="G22" s="21"/>
      <c r="H22" s="21">
        <v>39.376454</v>
      </c>
      <c r="I22" s="21"/>
      <c r="J22" s="21"/>
      <c r="K22" s="21"/>
      <c r="L22" s="21"/>
      <c r="M22" s="21"/>
      <c r="N22" s="21"/>
      <c r="O22" s="21"/>
      <c r="P22" s="21"/>
      <c r="Q22" s="21"/>
    </row>
    <row r="23" spans="1:17" s="2" customFormat="1" ht="19.5" customHeight="1">
      <c r="A23" s="169" t="s">
        <v>89</v>
      </c>
      <c r="B23" s="169" t="s">
        <v>90</v>
      </c>
      <c r="C23" s="21">
        <v>39.376454</v>
      </c>
      <c r="D23" s="21">
        <v>39.376454</v>
      </c>
      <c r="E23" s="21">
        <v>39.376454</v>
      </c>
      <c r="F23" s="21"/>
      <c r="G23" s="21"/>
      <c r="H23" s="21">
        <v>39.376454</v>
      </c>
      <c r="I23" s="21"/>
      <c r="J23" s="21"/>
      <c r="K23" s="21"/>
      <c r="L23" s="21"/>
      <c r="M23" s="21"/>
      <c r="N23" s="21"/>
      <c r="O23" s="21"/>
      <c r="P23" s="21"/>
      <c r="Q23" s="21"/>
    </row>
    <row r="24" spans="1:17" s="2" customFormat="1" ht="19.5" customHeight="1">
      <c r="A24" s="226" t="s">
        <v>91</v>
      </c>
      <c r="B24" s="226" t="s">
        <v>92</v>
      </c>
      <c r="C24" s="21">
        <v>39.376454</v>
      </c>
      <c r="D24" s="21">
        <v>39.376454</v>
      </c>
      <c r="E24" s="21">
        <v>39.376454</v>
      </c>
      <c r="F24" s="21"/>
      <c r="G24" s="21"/>
      <c r="H24" s="21">
        <v>39.376454</v>
      </c>
      <c r="I24" s="21"/>
      <c r="J24" s="21"/>
      <c r="K24" s="21"/>
      <c r="L24" s="21"/>
      <c r="M24" s="21"/>
      <c r="N24" s="21"/>
      <c r="O24" s="21"/>
      <c r="P24" s="21"/>
      <c r="Q24" s="21"/>
    </row>
    <row r="25" spans="1:17" s="2" customFormat="1" ht="17.25" customHeight="1">
      <c r="A25" s="246" t="s">
        <v>93</v>
      </c>
      <c r="B25" s="247"/>
      <c r="C25" s="21">
        <v>567.079935</v>
      </c>
      <c r="D25" s="21">
        <v>544.420635</v>
      </c>
      <c r="E25" s="21">
        <v>544.420635</v>
      </c>
      <c r="F25" s="21">
        <v>22.6593</v>
      </c>
      <c r="G25" s="21">
        <v>21.6171</v>
      </c>
      <c r="H25" s="21">
        <v>566.037735</v>
      </c>
      <c r="I25" s="21"/>
      <c r="J25" s="21"/>
      <c r="K25" s="21"/>
      <c r="L25" s="21">
        <v>1.0422</v>
      </c>
      <c r="M25" s="21"/>
      <c r="N25" s="21"/>
      <c r="O25" s="21"/>
      <c r="P25" s="21"/>
      <c r="Q25" s="21">
        <v>1.0422</v>
      </c>
    </row>
    <row r="26" s="2" customFormat="1" ht="14.25" customHeight="1"/>
    <row r="27" s="2" customFormat="1" ht="14.25" customHeight="1"/>
    <row r="28" s="2" customFormat="1" ht="14.25" customHeight="1"/>
    <row r="29" s="2" customFormat="1" ht="14.25" customHeight="1"/>
    <row r="30" s="2" customFormat="1" ht="14.25" customHeight="1"/>
    <row r="31" s="2" customFormat="1" ht="14.25" customHeight="1"/>
    <row r="32" s="2" customFormat="1" ht="14.25" customHeight="1"/>
    <row r="33" s="2" customFormat="1" ht="14.25" customHeight="1"/>
    <row r="34" s="2" customFormat="1" ht="14.25" customHeight="1"/>
    <row r="35" s="2" customFormat="1" ht="14.25" customHeight="1"/>
    <row r="36" s="2" customFormat="1" ht="14.25" customHeight="1"/>
    <row r="37" s="2" customFormat="1" ht="14.25" customHeight="1"/>
    <row r="38" s="2" customFormat="1" ht="14.25" customHeight="1"/>
    <row r="39" s="2" customFormat="1" ht="14.25" customHeight="1"/>
  </sheetData>
  <sheetProtection/>
  <mergeCells count="13">
    <mergeCell ref="A2:Q2"/>
    <mergeCell ref="A3:N3"/>
    <mergeCell ref="D4:E4"/>
    <mergeCell ref="F4:G4"/>
    <mergeCell ref="L4:Q4"/>
    <mergeCell ref="A25:B25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 topLeftCell="A1">
      <pane xSplit="4" ySplit="6" topLeftCell="E7" activePane="bottomRight" state="frozen"/>
      <selection pane="bottomRight" activeCell="C10" sqref="A1:D16"/>
    </sheetView>
  </sheetViews>
  <sheetFormatPr defaultColWidth="8.8515625" defaultRowHeight="14.25" customHeight="1"/>
  <cols>
    <col min="1" max="1" width="49.28125" style="53" customWidth="1"/>
    <col min="2" max="2" width="38.8515625" style="53" customWidth="1"/>
    <col min="3" max="3" width="48.57421875" style="53" customWidth="1"/>
    <col min="4" max="4" width="36.421875" style="53" customWidth="1"/>
    <col min="5" max="5" width="9.140625" style="54" customWidth="1"/>
    <col min="6" max="16384" width="9.140625" style="54" bestFit="1" customWidth="1"/>
  </cols>
  <sheetData>
    <row r="1" spans="1:4" ht="14.25" customHeight="1">
      <c r="A1" s="229"/>
      <c r="B1" s="229"/>
      <c r="C1" s="229"/>
      <c r="D1" s="111" t="s">
        <v>94</v>
      </c>
    </row>
    <row r="2" spans="1:4" ht="31.5" customHeight="1">
      <c r="A2" s="55" t="s">
        <v>95</v>
      </c>
      <c r="B2" s="230"/>
      <c r="C2" s="230"/>
      <c r="D2" s="230"/>
    </row>
    <row r="3" spans="1:4" s="2" customFormat="1" ht="17.25" customHeight="1">
      <c r="A3" s="231" t="s">
        <v>26</v>
      </c>
      <c r="B3" s="232"/>
      <c r="C3" s="233"/>
      <c r="D3" s="307" t="s">
        <v>2</v>
      </c>
    </row>
    <row r="4" spans="1:4" s="2" customFormat="1" ht="19.5" customHeight="1">
      <c r="A4" s="19" t="s">
        <v>3</v>
      </c>
      <c r="B4" s="19"/>
      <c r="C4" s="234" t="s">
        <v>4</v>
      </c>
      <c r="D4" s="198"/>
    </row>
    <row r="5" spans="1:4" s="2" customFormat="1" ht="21.75" customHeight="1">
      <c r="A5" s="19" t="s">
        <v>5</v>
      </c>
      <c r="B5" s="235" t="s">
        <v>6</v>
      </c>
      <c r="C5" s="236" t="s">
        <v>96</v>
      </c>
      <c r="D5" s="235" t="s">
        <v>6</v>
      </c>
    </row>
    <row r="6" spans="1:4" s="2" customFormat="1" ht="17.25" customHeight="1">
      <c r="A6" s="19"/>
      <c r="B6" s="237"/>
      <c r="C6" s="236"/>
      <c r="D6" s="237"/>
    </row>
    <row r="7" spans="1:4" s="2" customFormat="1" ht="17.25" customHeight="1">
      <c r="A7" s="10" t="s">
        <v>97</v>
      </c>
      <c r="B7" s="21">
        <v>566.037735</v>
      </c>
      <c r="C7" s="10" t="s">
        <v>98</v>
      </c>
      <c r="D7" s="21">
        <v>566.037735</v>
      </c>
    </row>
    <row r="8" spans="1:4" s="2" customFormat="1" ht="17.25" customHeight="1">
      <c r="A8" s="10" t="s">
        <v>99</v>
      </c>
      <c r="B8" s="21">
        <v>566.037735</v>
      </c>
      <c r="C8" s="10" t="str">
        <f>"(一)"&amp;"教育支出"</f>
        <v>(一)教育支出</v>
      </c>
      <c r="D8" s="21">
        <v>401.15654</v>
      </c>
    </row>
    <row r="9" spans="1:4" s="2" customFormat="1" ht="17.25" customHeight="1">
      <c r="A9" s="10" t="s">
        <v>100</v>
      </c>
      <c r="B9" s="21"/>
      <c r="C9" s="10" t="str">
        <f>"(二)"&amp;"社会保障和就业支出"</f>
        <v>(二)社会保障和就业支出</v>
      </c>
      <c r="D9" s="21">
        <v>88.67301</v>
      </c>
    </row>
    <row r="10" spans="1:4" s="2" customFormat="1" ht="17.25" customHeight="1">
      <c r="A10" s="10" t="s">
        <v>101</v>
      </c>
      <c r="B10" s="21"/>
      <c r="C10" s="10" t="str">
        <f>"(三)"&amp;"卫生健康支出"</f>
        <v>(三)卫生健康支出</v>
      </c>
      <c r="D10" s="21">
        <v>36.831731</v>
      </c>
    </row>
    <row r="11" spans="1:4" s="2" customFormat="1" ht="17.25" customHeight="1">
      <c r="A11" s="10" t="s">
        <v>102</v>
      </c>
      <c r="B11" s="21"/>
      <c r="C11" s="10" t="str">
        <f>"(四)"&amp;"住房保障支出"</f>
        <v>(四)住房保障支出</v>
      </c>
      <c r="D11" s="21">
        <v>39.376454</v>
      </c>
    </row>
    <row r="12" spans="1:4" s="2" customFormat="1" ht="17.25" customHeight="1">
      <c r="A12" s="10" t="s">
        <v>99</v>
      </c>
      <c r="B12" s="21"/>
      <c r="C12" s="10"/>
      <c r="D12" s="21"/>
    </row>
    <row r="13" spans="1:4" s="2" customFormat="1" ht="17.25" customHeight="1">
      <c r="A13" s="10" t="s">
        <v>100</v>
      </c>
      <c r="B13" s="21"/>
      <c r="C13" s="10"/>
      <c r="D13" s="21"/>
    </row>
    <row r="14" spans="1:4" s="2" customFormat="1" ht="17.25" customHeight="1">
      <c r="A14" s="10" t="s">
        <v>101</v>
      </c>
      <c r="B14" s="21"/>
      <c r="C14" s="10"/>
      <c r="D14" s="21"/>
    </row>
    <row r="15" spans="1:4" s="2" customFormat="1" ht="14.25" customHeight="1">
      <c r="A15" s="10"/>
      <c r="B15" s="21"/>
      <c r="C15" s="10" t="s">
        <v>103</v>
      </c>
      <c r="D15" s="21"/>
    </row>
    <row r="16" spans="1:4" s="2" customFormat="1" ht="17.25" customHeight="1">
      <c r="A16" s="236" t="s">
        <v>104</v>
      </c>
      <c r="B16" s="21">
        <v>566.037735</v>
      </c>
      <c r="C16" s="236" t="s">
        <v>23</v>
      </c>
      <c r="D16" s="21">
        <v>566.037735</v>
      </c>
    </row>
    <row r="17" s="2" customFormat="1" ht="14.25" customHeight="1"/>
    <row r="18" s="2" customFormat="1" ht="14.25" customHeight="1"/>
    <row r="19" s="2" customFormat="1" ht="14.25" customHeight="1"/>
    <row r="20" s="2" customFormat="1" ht="14.25" customHeight="1"/>
    <row r="21" s="2" customFormat="1" ht="14.25" customHeight="1"/>
    <row r="22" s="2" customFormat="1" ht="14.25" customHeight="1"/>
    <row r="23" s="2" customFormat="1" ht="14.25" customHeight="1"/>
    <row r="24" s="2" customFormat="1" ht="14.25" customHeight="1"/>
    <row r="25" s="2" customFormat="1" ht="14.25" customHeight="1"/>
    <row r="26" s="2" customFormat="1" ht="14.25" customHeight="1"/>
    <row r="27" s="2" customFormat="1" ht="14.25" customHeight="1"/>
    <row r="28" s="2" customFormat="1" ht="14.25" customHeight="1"/>
    <row r="29" s="2" customFormat="1" ht="14.25" customHeight="1"/>
    <row r="30" s="2" customFormat="1" ht="14.25" customHeight="1"/>
    <row r="31" s="2" customFormat="1" ht="14.25" customHeight="1"/>
    <row r="32" s="2" customFormat="1" ht="14.25" customHeight="1"/>
    <row r="33" s="2" customFormat="1" ht="14.25" customHeight="1"/>
    <row r="34" s="2" customFormat="1" ht="14.25" customHeight="1"/>
    <row r="35" s="2" customFormat="1" ht="14.25" customHeight="1"/>
    <row r="36" s="2" customFormat="1" ht="14.25" customHeight="1"/>
    <row r="37" s="2" customFormat="1" ht="14.25" customHeight="1"/>
    <row r="38" s="2" customFormat="1" ht="14.25" customHeight="1"/>
    <row r="39" s="2" customFormat="1" ht="14.25" customHeight="1"/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D13" sqref="A1:G25"/>
    </sheetView>
  </sheetViews>
  <sheetFormatPr defaultColWidth="8.8515625" defaultRowHeight="14.25" customHeight="1"/>
  <cols>
    <col min="1" max="1" width="20.140625" style="127" customWidth="1"/>
    <col min="2" max="2" width="44.00390625" style="127" customWidth="1"/>
    <col min="3" max="3" width="24.28125" style="64" customWidth="1"/>
    <col min="4" max="4" width="16.57421875" style="64" customWidth="1"/>
    <col min="5" max="7" width="24.28125" style="64" customWidth="1"/>
    <col min="8" max="8" width="9.140625" style="64" customWidth="1"/>
    <col min="9" max="16384" width="9.140625" style="64" bestFit="1" customWidth="1"/>
  </cols>
  <sheetData>
    <row r="1" spans="4:7" ht="12" customHeight="1">
      <c r="D1" s="221"/>
      <c r="F1" s="66"/>
      <c r="G1" s="66" t="s">
        <v>105</v>
      </c>
    </row>
    <row r="2" spans="1:7" ht="39" customHeight="1">
      <c r="A2" s="131" t="s">
        <v>106</v>
      </c>
      <c r="B2" s="131"/>
      <c r="C2" s="131"/>
      <c r="D2" s="131"/>
      <c r="E2" s="138"/>
      <c r="F2" s="138"/>
      <c r="G2" s="138"/>
    </row>
    <row r="3" spans="1:7" s="2" customFormat="1" ht="18" customHeight="1">
      <c r="A3" s="22" t="s">
        <v>26</v>
      </c>
      <c r="F3" s="117"/>
      <c r="G3" s="308" t="s">
        <v>2</v>
      </c>
    </row>
    <row r="4" spans="1:7" s="2" customFormat="1" ht="20.25" customHeight="1">
      <c r="A4" s="222" t="s">
        <v>107</v>
      </c>
      <c r="B4" s="223"/>
      <c r="C4" s="75" t="s">
        <v>29</v>
      </c>
      <c r="D4" s="224" t="s">
        <v>48</v>
      </c>
      <c r="E4" s="19"/>
      <c r="F4" s="19"/>
      <c r="G4" s="19" t="s">
        <v>49</v>
      </c>
    </row>
    <row r="5" spans="1:7" s="2" customFormat="1" ht="20.25" customHeight="1">
      <c r="A5" s="225" t="s">
        <v>46</v>
      </c>
      <c r="B5" s="225" t="s">
        <v>47</v>
      </c>
      <c r="C5" s="19"/>
      <c r="D5" s="72" t="s">
        <v>31</v>
      </c>
      <c r="E5" s="72" t="s">
        <v>108</v>
      </c>
      <c r="F5" s="72" t="s">
        <v>109</v>
      </c>
      <c r="G5" s="19"/>
    </row>
    <row r="6" spans="1:7" s="2" customFormat="1" ht="13.5" customHeight="1">
      <c r="A6" s="225" t="s">
        <v>110</v>
      </c>
      <c r="B6" s="225" t="s">
        <v>111</v>
      </c>
      <c r="C6" s="225" t="s">
        <v>112</v>
      </c>
      <c r="D6" s="122" t="s">
        <v>113</v>
      </c>
      <c r="E6" s="122" t="s">
        <v>114</v>
      </c>
      <c r="F6" s="122" t="s">
        <v>115</v>
      </c>
      <c r="G6" s="77">
        <v>7</v>
      </c>
    </row>
    <row r="7" spans="1:7" s="2" customFormat="1" ht="18" customHeight="1">
      <c r="A7" s="10" t="s">
        <v>57</v>
      </c>
      <c r="B7" s="10" t="s">
        <v>58</v>
      </c>
      <c r="C7" s="21">
        <v>401.15654</v>
      </c>
      <c r="D7" s="21">
        <v>379.53944</v>
      </c>
      <c r="E7" s="21">
        <v>366.51848</v>
      </c>
      <c r="F7" s="21">
        <v>13.02096</v>
      </c>
      <c r="G7" s="21">
        <v>21.6171</v>
      </c>
    </row>
    <row r="8" spans="1:7" s="2" customFormat="1" ht="18" customHeight="1">
      <c r="A8" s="169" t="s">
        <v>59</v>
      </c>
      <c r="B8" s="169" t="s">
        <v>60</v>
      </c>
      <c r="C8" s="21">
        <v>401.08094</v>
      </c>
      <c r="D8" s="21">
        <v>379.53944</v>
      </c>
      <c r="E8" s="21">
        <v>366.51848</v>
      </c>
      <c r="F8" s="21">
        <v>13.02096</v>
      </c>
      <c r="G8" s="21">
        <v>21.5415</v>
      </c>
    </row>
    <row r="9" spans="1:7" s="2" customFormat="1" ht="18" customHeight="1">
      <c r="A9" s="226" t="s">
        <v>61</v>
      </c>
      <c r="B9" s="226" t="s">
        <v>62</v>
      </c>
      <c r="C9" s="21">
        <v>401.08094</v>
      </c>
      <c r="D9" s="21">
        <v>379.53944</v>
      </c>
      <c r="E9" s="21">
        <v>366.51848</v>
      </c>
      <c r="F9" s="21">
        <v>13.02096</v>
      </c>
      <c r="G9" s="21">
        <v>21.5415</v>
      </c>
    </row>
    <row r="10" spans="1:7" s="2" customFormat="1" ht="18" customHeight="1">
      <c r="A10" s="169" t="s">
        <v>63</v>
      </c>
      <c r="B10" s="169" t="s">
        <v>64</v>
      </c>
      <c r="C10" s="21">
        <v>0.0756</v>
      </c>
      <c r="D10" s="21"/>
      <c r="E10" s="21"/>
      <c r="F10" s="21"/>
      <c r="G10" s="21">
        <v>0.0756</v>
      </c>
    </row>
    <row r="11" spans="1:7" s="2" customFormat="1" ht="18" customHeight="1">
      <c r="A11" s="226" t="s">
        <v>65</v>
      </c>
      <c r="B11" s="226" t="s">
        <v>66</v>
      </c>
      <c r="C11" s="21">
        <v>0.0756</v>
      </c>
      <c r="D11" s="21"/>
      <c r="E11" s="21"/>
      <c r="F11" s="21"/>
      <c r="G11" s="21">
        <v>0.0756</v>
      </c>
    </row>
    <row r="12" spans="1:7" s="2" customFormat="1" ht="18" customHeight="1">
      <c r="A12" s="10" t="s">
        <v>67</v>
      </c>
      <c r="B12" s="10" t="s">
        <v>68</v>
      </c>
      <c r="C12" s="21">
        <v>88.67301</v>
      </c>
      <c r="D12" s="21">
        <v>88.67301</v>
      </c>
      <c r="E12" s="21">
        <v>87.309888</v>
      </c>
      <c r="F12" s="21">
        <v>1.363122</v>
      </c>
      <c r="G12" s="21"/>
    </row>
    <row r="13" spans="1:7" s="2" customFormat="1" ht="18" customHeight="1">
      <c r="A13" s="169" t="s">
        <v>69</v>
      </c>
      <c r="B13" s="169" t="s">
        <v>70</v>
      </c>
      <c r="C13" s="21">
        <v>88.67301</v>
      </c>
      <c r="D13" s="21">
        <v>88.67301</v>
      </c>
      <c r="E13" s="21">
        <v>87.309888</v>
      </c>
      <c r="F13" s="21">
        <v>1.363122</v>
      </c>
      <c r="G13" s="21"/>
    </row>
    <row r="14" spans="1:7" s="2" customFormat="1" ht="18" customHeight="1">
      <c r="A14" s="226" t="s">
        <v>71</v>
      </c>
      <c r="B14" s="226" t="s">
        <v>72</v>
      </c>
      <c r="C14" s="21">
        <v>8.563122</v>
      </c>
      <c r="D14" s="21">
        <v>8.563122</v>
      </c>
      <c r="E14" s="21">
        <v>7.2</v>
      </c>
      <c r="F14" s="21">
        <v>1.363122</v>
      </c>
      <c r="G14" s="21"/>
    </row>
    <row r="15" spans="1:7" s="2" customFormat="1" ht="18" customHeight="1">
      <c r="A15" s="226" t="s">
        <v>73</v>
      </c>
      <c r="B15" s="226" t="s">
        <v>74</v>
      </c>
      <c r="C15" s="21">
        <v>55.109888</v>
      </c>
      <c r="D15" s="21">
        <v>55.109888</v>
      </c>
      <c r="E15" s="21">
        <v>55.109888</v>
      </c>
      <c r="F15" s="21"/>
      <c r="G15" s="21"/>
    </row>
    <row r="16" spans="1:7" s="2" customFormat="1" ht="18" customHeight="1">
      <c r="A16" s="226" t="s">
        <v>75</v>
      </c>
      <c r="B16" s="226" t="s">
        <v>76</v>
      </c>
      <c r="C16" s="21">
        <v>25</v>
      </c>
      <c r="D16" s="21">
        <v>25</v>
      </c>
      <c r="E16" s="21">
        <v>25</v>
      </c>
      <c r="F16" s="21"/>
      <c r="G16" s="21"/>
    </row>
    <row r="17" spans="1:7" s="2" customFormat="1" ht="18" customHeight="1">
      <c r="A17" s="10" t="s">
        <v>77</v>
      </c>
      <c r="B17" s="10" t="s">
        <v>78</v>
      </c>
      <c r="C17" s="21">
        <v>36.831731</v>
      </c>
      <c r="D17" s="21">
        <v>36.831731</v>
      </c>
      <c r="E17" s="21">
        <v>36.831731</v>
      </c>
      <c r="F17" s="21"/>
      <c r="G17" s="21"/>
    </row>
    <row r="18" spans="1:7" s="2" customFormat="1" ht="18" customHeight="1">
      <c r="A18" s="169" t="s">
        <v>79</v>
      </c>
      <c r="B18" s="169" t="s">
        <v>80</v>
      </c>
      <c r="C18" s="21">
        <v>36.831731</v>
      </c>
      <c r="D18" s="21">
        <v>36.831731</v>
      </c>
      <c r="E18" s="21">
        <v>36.831731</v>
      </c>
      <c r="F18" s="21"/>
      <c r="G18" s="21"/>
    </row>
    <row r="19" spans="1:7" s="2" customFormat="1" ht="18" customHeight="1">
      <c r="A19" s="226" t="s">
        <v>81</v>
      </c>
      <c r="B19" s="226" t="s">
        <v>82</v>
      </c>
      <c r="C19" s="21">
        <v>20.531947</v>
      </c>
      <c r="D19" s="21">
        <v>20.531947</v>
      </c>
      <c r="E19" s="21">
        <v>20.531947</v>
      </c>
      <c r="F19" s="21"/>
      <c r="G19" s="21"/>
    </row>
    <row r="20" spans="1:7" s="2" customFormat="1" ht="18" customHeight="1">
      <c r="A20" s="226" t="s">
        <v>83</v>
      </c>
      <c r="B20" s="226" t="s">
        <v>84</v>
      </c>
      <c r="C20" s="21">
        <v>12.018822</v>
      </c>
      <c r="D20" s="21">
        <v>12.018822</v>
      </c>
      <c r="E20" s="21">
        <v>12.018822</v>
      </c>
      <c r="F20" s="21"/>
      <c r="G20" s="21"/>
    </row>
    <row r="21" spans="1:7" s="2" customFormat="1" ht="18" customHeight="1">
      <c r="A21" s="226" t="s">
        <v>85</v>
      </c>
      <c r="B21" s="226" t="s">
        <v>86</v>
      </c>
      <c r="C21" s="21">
        <v>4.280962</v>
      </c>
      <c r="D21" s="21">
        <v>4.280962</v>
      </c>
      <c r="E21" s="21">
        <v>4.280962</v>
      </c>
      <c r="F21" s="21"/>
      <c r="G21" s="21"/>
    </row>
    <row r="22" spans="1:7" s="2" customFormat="1" ht="18" customHeight="1">
      <c r="A22" s="10" t="s">
        <v>87</v>
      </c>
      <c r="B22" s="10" t="s">
        <v>88</v>
      </c>
      <c r="C22" s="21">
        <v>39.376454</v>
      </c>
      <c r="D22" s="21">
        <v>39.376454</v>
      </c>
      <c r="E22" s="21">
        <v>39.376454</v>
      </c>
      <c r="F22" s="21"/>
      <c r="G22" s="21"/>
    </row>
    <row r="23" spans="1:7" s="2" customFormat="1" ht="18" customHeight="1">
      <c r="A23" s="169" t="s">
        <v>89</v>
      </c>
      <c r="B23" s="169" t="s">
        <v>90</v>
      </c>
      <c r="C23" s="21">
        <v>39.376454</v>
      </c>
      <c r="D23" s="21">
        <v>39.376454</v>
      </c>
      <c r="E23" s="21">
        <v>39.376454</v>
      </c>
      <c r="F23" s="21"/>
      <c r="G23" s="21"/>
    </row>
    <row r="24" spans="1:7" s="2" customFormat="1" ht="18" customHeight="1">
      <c r="A24" s="226" t="s">
        <v>91</v>
      </c>
      <c r="B24" s="226" t="s">
        <v>92</v>
      </c>
      <c r="C24" s="21">
        <v>39.376454</v>
      </c>
      <c r="D24" s="21">
        <v>39.376454</v>
      </c>
      <c r="E24" s="21">
        <v>39.376454</v>
      </c>
      <c r="F24" s="21"/>
      <c r="G24" s="21"/>
    </row>
    <row r="25" spans="1:7" s="2" customFormat="1" ht="18" customHeight="1">
      <c r="A25" s="227" t="s">
        <v>93</v>
      </c>
      <c r="B25" s="228"/>
      <c r="C25" s="21">
        <v>566.037735</v>
      </c>
      <c r="D25" s="21">
        <v>544.420635</v>
      </c>
      <c r="E25" s="21">
        <v>530.036553</v>
      </c>
      <c r="F25" s="21">
        <v>14.384082</v>
      </c>
      <c r="G25" s="21">
        <v>21.6171</v>
      </c>
    </row>
    <row r="26" s="2" customFormat="1" ht="14.25" customHeight="1"/>
    <row r="27" s="2" customFormat="1" ht="14.25" customHeight="1"/>
    <row r="28" s="2" customFormat="1" ht="14.25" customHeight="1"/>
    <row r="29" s="2" customFormat="1" ht="14.25" customHeight="1"/>
    <row r="30" s="2" customFormat="1" ht="14.25" customHeight="1"/>
    <row r="31" s="2" customFormat="1" ht="14.25" customHeight="1"/>
    <row r="32" s="2" customFormat="1" ht="14.25" customHeight="1"/>
    <row r="33" s="2" customFormat="1" ht="14.25" customHeight="1"/>
    <row r="34" s="2" customFormat="1" ht="14.25" customHeight="1"/>
    <row r="35" s="2" customFormat="1" ht="14.25" customHeight="1"/>
    <row r="36" s="2" customFormat="1" ht="14.25" customHeight="1"/>
    <row r="37" s="2" customFormat="1" ht="14.25" customHeight="1"/>
    <row r="38" s="2" customFormat="1" ht="14.25" customHeight="1"/>
    <row r="39" s="2" customFormat="1" ht="14.25" customHeight="1"/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SheetLayoutView="100" workbookViewId="0" topLeftCell="A1">
      <selection activeCell="J21" sqref="A1:IV65536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193" customFormat="1" ht="13.5">
      <c r="A1" s="194"/>
      <c r="B1" s="195"/>
      <c r="C1" s="194"/>
      <c r="D1" s="194"/>
      <c r="E1" s="208"/>
      <c r="F1" s="208"/>
      <c r="G1" s="208"/>
      <c r="H1" s="208"/>
      <c r="I1" s="208"/>
      <c r="J1" s="208"/>
      <c r="K1" s="208"/>
      <c r="L1" s="208"/>
      <c r="M1" s="208"/>
      <c r="N1" s="194"/>
      <c r="O1" s="195"/>
      <c r="Q1" s="194"/>
      <c r="R1" s="208"/>
      <c r="S1" s="208"/>
      <c r="T1" s="208"/>
      <c r="U1" s="208"/>
      <c r="V1" s="208"/>
      <c r="W1" s="216"/>
      <c r="X1" s="208"/>
      <c r="Z1" s="66" t="s">
        <v>116</v>
      </c>
    </row>
    <row r="2" spans="1:26" s="193" customFormat="1" ht="39" customHeight="1">
      <c r="A2" s="196" t="s">
        <v>117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217"/>
      <c r="Y2" s="217"/>
      <c r="Z2" s="217"/>
    </row>
    <row r="3" spans="1:26" s="2" customFormat="1" ht="19.5" customHeight="1">
      <c r="A3" s="23" t="s">
        <v>26</v>
      </c>
      <c r="D3" s="197"/>
      <c r="K3" s="197"/>
      <c r="L3" s="197"/>
      <c r="M3" s="197"/>
      <c r="Q3" s="197"/>
      <c r="W3" s="117"/>
      <c r="X3" s="117"/>
      <c r="Y3" s="117"/>
      <c r="Z3" s="117" t="s">
        <v>2</v>
      </c>
    </row>
    <row r="4" spans="1:26" s="2" customFormat="1" ht="19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 t="s">
        <v>4</v>
      </c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</row>
    <row r="5" spans="1:26" s="2" customFormat="1" ht="21.75" customHeight="1">
      <c r="A5" s="199" t="s">
        <v>118</v>
      </c>
      <c r="B5" s="200"/>
      <c r="C5" s="199"/>
      <c r="D5" s="198" t="s">
        <v>29</v>
      </c>
      <c r="E5" s="198" t="s">
        <v>32</v>
      </c>
      <c r="F5" s="198"/>
      <c r="G5" s="198"/>
      <c r="H5" s="198" t="s">
        <v>33</v>
      </c>
      <c r="I5" s="198"/>
      <c r="J5" s="198"/>
      <c r="K5" s="198" t="s">
        <v>34</v>
      </c>
      <c r="L5" s="198"/>
      <c r="M5" s="198"/>
      <c r="N5" s="199" t="s">
        <v>119</v>
      </c>
      <c r="O5" s="200"/>
      <c r="P5" s="199"/>
      <c r="Q5" s="198" t="s">
        <v>29</v>
      </c>
      <c r="R5" s="213" t="s">
        <v>32</v>
      </c>
      <c r="S5" s="214"/>
      <c r="T5" s="215"/>
      <c r="U5" s="213" t="s">
        <v>33</v>
      </c>
      <c r="V5" s="214"/>
      <c r="W5" s="198"/>
      <c r="X5" s="198" t="s">
        <v>34</v>
      </c>
      <c r="Y5" s="198"/>
      <c r="Z5" s="215"/>
    </row>
    <row r="6" spans="1:26" s="2" customFormat="1" ht="17.25" customHeight="1">
      <c r="A6" s="201" t="s">
        <v>120</v>
      </c>
      <c r="B6" s="201" t="s">
        <v>121</v>
      </c>
      <c r="C6" s="201" t="s">
        <v>47</v>
      </c>
      <c r="D6" s="198"/>
      <c r="E6" s="198" t="s">
        <v>31</v>
      </c>
      <c r="F6" s="198" t="s">
        <v>48</v>
      </c>
      <c r="G6" s="198" t="s">
        <v>49</v>
      </c>
      <c r="H6" s="198" t="s">
        <v>31</v>
      </c>
      <c r="I6" s="198" t="s">
        <v>48</v>
      </c>
      <c r="J6" s="198" t="s">
        <v>49</v>
      </c>
      <c r="K6" s="198" t="s">
        <v>31</v>
      </c>
      <c r="L6" s="198" t="s">
        <v>48</v>
      </c>
      <c r="M6" s="198" t="s">
        <v>49</v>
      </c>
      <c r="N6" s="201" t="s">
        <v>120</v>
      </c>
      <c r="O6" s="201" t="s">
        <v>121</v>
      </c>
      <c r="P6" s="201" t="s">
        <v>47</v>
      </c>
      <c r="Q6" s="198"/>
      <c r="R6" s="198" t="s">
        <v>31</v>
      </c>
      <c r="S6" s="198" t="s">
        <v>48</v>
      </c>
      <c r="T6" s="198" t="s">
        <v>49</v>
      </c>
      <c r="U6" s="198" t="s">
        <v>31</v>
      </c>
      <c r="V6" s="198" t="s">
        <v>48</v>
      </c>
      <c r="W6" s="198" t="s">
        <v>49</v>
      </c>
      <c r="X6" s="198" t="s">
        <v>31</v>
      </c>
      <c r="Y6" s="198" t="s">
        <v>48</v>
      </c>
      <c r="Z6" s="218" t="s">
        <v>49</v>
      </c>
    </row>
    <row r="7" spans="1:26" s="2" customFormat="1" ht="14.25" customHeight="1">
      <c r="A7" s="202" t="s">
        <v>110</v>
      </c>
      <c r="B7" s="202" t="s">
        <v>111</v>
      </c>
      <c r="C7" s="202" t="s">
        <v>112</v>
      </c>
      <c r="D7" s="202" t="s">
        <v>113</v>
      </c>
      <c r="E7" s="209" t="s">
        <v>114</v>
      </c>
      <c r="F7" s="209" t="s">
        <v>115</v>
      </c>
      <c r="G7" s="209" t="s">
        <v>122</v>
      </c>
      <c r="H7" s="209" t="s">
        <v>123</v>
      </c>
      <c r="I7" s="209" t="s">
        <v>124</v>
      </c>
      <c r="J7" s="209" t="s">
        <v>125</v>
      </c>
      <c r="K7" s="209" t="s">
        <v>126</v>
      </c>
      <c r="L7" s="209" t="s">
        <v>127</v>
      </c>
      <c r="M7" s="209" t="s">
        <v>128</v>
      </c>
      <c r="N7" s="209" t="s">
        <v>129</v>
      </c>
      <c r="O7" s="209" t="s">
        <v>130</v>
      </c>
      <c r="P7" s="209" t="s">
        <v>131</v>
      </c>
      <c r="Q7" s="209" t="s">
        <v>132</v>
      </c>
      <c r="R7" s="209" t="s">
        <v>133</v>
      </c>
      <c r="S7" s="209" t="s">
        <v>134</v>
      </c>
      <c r="T7" s="209" t="s">
        <v>135</v>
      </c>
      <c r="U7" s="209" t="s">
        <v>136</v>
      </c>
      <c r="V7" s="209" t="s">
        <v>137</v>
      </c>
      <c r="W7" s="209" t="s">
        <v>138</v>
      </c>
      <c r="X7" s="209" t="s">
        <v>139</v>
      </c>
      <c r="Y7" s="219">
        <v>25</v>
      </c>
      <c r="Z7" s="220">
        <v>26</v>
      </c>
    </row>
    <row r="8" spans="1:26" s="2" customFormat="1" ht="17.25" customHeight="1">
      <c r="A8" s="203" t="s">
        <v>140</v>
      </c>
      <c r="B8" s="203"/>
      <c r="C8" s="203" t="s">
        <v>141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10" t="s">
        <v>142</v>
      </c>
      <c r="O8" s="10"/>
      <c r="P8" s="210" t="s">
        <v>143</v>
      </c>
      <c r="Q8" s="21">
        <v>522.836553</v>
      </c>
      <c r="R8" s="21">
        <v>522.836553</v>
      </c>
      <c r="S8" s="21">
        <v>522.836553</v>
      </c>
      <c r="T8" s="21"/>
      <c r="U8" s="21"/>
      <c r="V8" s="21"/>
      <c r="W8" s="21"/>
      <c r="X8" s="21"/>
      <c r="Y8" s="21"/>
      <c r="Z8" s="21"/>
    </row>
    <row r="9" spans="1:26" s="2" customFormat="1" ht="17.25" customHeight="1">
      <c r="A9" s="204"/>
      <c r="B9" s="204" t="s">
        <v>144</v>
      </c>
      <c r="C9" s="204" t="s">
        <v>145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169"/>
      <c r="O9" s="169" t="s">
        <v>144</v>
      </c>
      <c r="P9" s="211" t="s">
        <v>146</v>
      </c>
      <c r="Q9" s="21">
        <v>161.78448</v>
      </c>
      <c r="R9" s="21">
        <v>161.78448</v>
      </c>
      <c r="S9" s="21">
        <v>161.78448</v>
      </c>
      <c r="T9" s="21"/>
      <c r="U9" s="21"/>
      <c r="V9" s="21"/>
      <c r="W9" s="21"/>
      <c r="X9" s="21"/>
      <c r="Y9" s="21"/>
      <c r="Z9" s="21"/>
    </row>
    <row r="10" spans="1:26" s="2" customFormat="1" ht="17.25" customHeight="1">
      <c r="A10" s="204"/>
      <c r="B10" s="204" t="s">
        <v>147</v>
      </c>
      <c r="C10" s="204" t="s">
        <v>148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69"/>
      <c r="O10" s="169" t="s">
        <v>147</v>
      </c>
      <c r="P10" s="211" t="s">
        <v>149</v>
      </c>
      <c r="Q10" s="21">
        <v>42.864</v>
      </c>
      <c r="R10" s="21">
        <v>42.864</v>
      </c>
      <c r="S10" s="21">
        <v>42.864</v>
      </c>
      <c r="T10" s="21"/>
      <c r="U10" s="21"/>
      <c r="V10" s="21"/>
      <c r="W10" s="21"/>
      <c r="X10" s="21"/>
      <c r="Y10" s="21"/>
      <c r="Z10" s="21"/>
    </row>
    <row r="11" spans="1:26" s="2" customFormat="1" ht="17.25" customHeight="1">
      <c r="A11" s="203" t="s">
        <v>150</v>
      </c>
      <c r="B11" s="203"/>
      <c r="C11" s="203" t="s">
        <v>151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69"/>
      <c r="O11" s="169" t="s">
        <v>152</v>
      </c>
      <c r="P11" s="211" t="s">
        <v>153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2" customFormat="1" ht="17.25" customHeight="1">
      <c r="A12" s="204"/>
      <c r="B12" s="204" t="s">
        <v>144</v>
      </c>
      <c r="C12" s="204" t="s">
        <v>154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69"/>
      <c r="O12" s="169" t="s">
        <v>155</v>
      </c>
      <c r="P12" s="211" t="s">
        <v>156</v>
      </c>
      <c r="Q12" s="21">
        <v>161.87</v>
      </c>
      <c r="R12" s="21">
        <v>161.87</v>
      </c>
      <c r="S12" s="21">
        <v>161.87</v>
      </c>
      <c r="T12" s="21"/>
      <c r="U12" s="21"/>
      <c r="V12" s="21"/>
      <c r="W12" s="21"/>
      <c r="X12" s="21"/>
      <c r="Y12" s="21"/>
      <c r="Z12" s="21"/>
    </row>
    <row r="13" spans="1:26" s="2" customFormat="1" ht="17.25" customHeight="1">
      <c r="A13" s="203" t="s">
        <v>157</v>
      </c>
      <c r="B13" s="203"/>
      <c r="C13" s="203" t="s">
        <v>158</v>
      </c>
      <c r="D13" s="21">
        <v>544.893735</v>
      </c>
      <c r="E13" s="21">
        <v>544.893735</v>
      </c>
      <c r="F13" s="21">
        <v>537.220635</v>
      </c>
      <c r="G13" s="21">
        <v>7.6731</v>
      </c>
      <c r="H13" s="21"/>
      <c r="I13" s="21"/>
      <c r="J13" s="21"/>
      <c r="K13" s="21"/>
      <c r="L13" s="21"/>
      <c r="M13" s="21"/>
      <c r="N13" s="169"/>
      <c r="O13" s="169" t="s">
        <v>159</v>
      </c>
      <c r="P13" s="211" t="s">
        <v>160</v>
      </c>
      <c r="Q13" s="21">
        <v>55.109888</v>
      </c>
      <c r="R13" s="21">
        <v>55.109888</v>
      </c>
      <c r="S13" s="21">
        <v>55.109888</v>
      </c>
      <c r="T13" s="21"/>
      <c r="U13" s="21"/>
      <c r="V13" s="21"/>
      <c r="W13" s="21"/>
      <c r="X13" s="21"/>
      <c r="Y13" s="21"/>
      <c r="Z13" s="21"/>
    </row>
    <row r="14" spans="1:26" s="2" customFormat="1" ht="17.25" customHeight="1">
      <c r="A14" s="204"/>
      <c r="B14" s="204" t="s">
        <v>144</v>
      </c>
      <c r="C14" s="204" t="s">
        <v>143</v>
      </c>
      <c r="D14" s="21">
        <v>522.836553</v>
      </c>
      <c r="E14" s="21">
        <v>522.836553</v>
      </c>
      <c r="F14" s="21">
        <v>522.836553</v>
      </c>
      <c r="G14" s="21"/>
      <c r="H14" s="21"/>
      <c r="I14" s="21"/>
      <c r="J14" s="21"/>
      <c r="K14" s="21"/>
      <c r="L14" s="21"/>
      <c r="M14" s="21"/>
      <c r="N14" s="169"/>
      <c r="O14" s="169" t="s">
        <v>161</v>
      </c>
      <c r="P14" s="211" t="s">
        <v>162</v>
      </c>
      <c r="Q14" s="21">
        <v>25</v>
      </c>
      <c r="R14" s="21">
        <v>25</v>
      </c>
      <c r="S14" s="21">
        <v>25</v>
      </c>
      <c r="T14" s="21"/>
      <c r="U14" s="21"/>
      <c r="V14" s="21"/>
      <c r="W14" s="21"/>
      <c r="X14" s="21"/>
      <c r="Y14" s="21"/>
      <c r="Z14" s="21"/>
    </row>
    <row r="15" spans="1:26" s="2" customFormat="1" ht="17.25" customHeight="1">
      <c r="A15" s="204"/>
      <c r="B15" s="204" t="s">
        <v>147</v>
      </c>
      <c r="C15" s="204" t="s">
        <v>163</v>
      </c>
      <c r="D15" s="21">
        <v>22.057182</v>
      </c>
      <c r="E15" s="21">
        <v>22.057182</v>
      </c>
      <c r="F15" s="21">
        <v>14.384082</v>
      </c>
      <c r="G15" s="21">
        <v>7.6731</v>
      </c>
      <c r="H15" s="21"/>
      <c r="I15" s="21"/>
      <c r="J15" s="21"/>
      <c r="K15" s="21"/>
      <c r="L15" s="21"/>
      <c r="M15" s="21"/>
      <c r="N15" s="169"/>
      <c r="O15" s="169" t="s">
        <v>125</v>
      </c>
      <c r="P15" s="211" t="s">
        <v>164</v>
      </c>
      <c r="Q15" s="21">
        <v>20.531947</v>
      </c>
      <c r="R15" s="21">
        <v>20.531947</v>
      </c>
      <c r="S15" s="21">
        <v>20.531947</v>
      </c>
      <c r="T15" s="21"/>
      <c r="U15" s="21"/>
      <c r="V15" s="21"/>
      <c r="W15" s="21"/>
      <c r="X15" s="21"/>
      <c r="Y15" s="21"/>
      <c r="Z15" s="21"/>
    </row>
    <row r="16" spans="1:26" s="2" customFormat="1" ht="17.25" customHeight="1">
      <c r="A16" s="203" t="s">
        <v>165</v>
      </c>
      <c r="B16" s="203"/>
      <c r="C16" s="203" t="s">
        <v>166</v>
      </c>
      <c r="D16" s="21">
        <v>21.144</v>
      </c>
      <c r="E16" s="21">
        <v>21.144</v>
      </c>
      <c r="F16" s="21">
        <v>7.2</v>
      </c>
      <c r="G16" s="21">
        <v>13.944</v>
      </c>
      <c r="H16" s="21"/>
      <c r="I16" s="21"/>
      <c r="J16" s="21"/>
      <c r="K16" s="21"/>
      <c r="L16" s="21"/>
      <c r="M16" s="21"/>
      <c r="N16" s="169"/>
      <c r="O16" s="169" t="s">
        <v>126</v>
      </c>
      <c r="P16" s="211" t="s">
        <v>167</v>
      </c>
      <c r="Q16" s="21">
        <v>12.018822</v>
      </c>
      <c r="R16" s="21">
        <v>12.018822</v>
      </c>
      <c r="S16" s="21">
        <v>12.018822</v>
      </c>
      <c r="T16" s="21"/>
      <c r="U16" s="21"/>
      <c r="V16" s="21"/>
      <c r="W16" s="21"/>
      <c r="X16" s="21"/>
      <c r="Y16" s="21"/>
      <c r="Z16" s="21"/>
    </row>
    <row r="17" spans="1:26" s="2" customFormat="1" ht="17.25" customHeight="1">
      <c r="A17" s="204"/>
      <c r="B17" s="204" t="s">
        <v>144</v>
      </c>
      <c r="C17" s="204" t="s">
        <v>168</v>
      </c>
      <c r="D17" s="21">
        <v>7.2</v>
      </c>
      <c r="E17" s="21">
        <v>7.2</v>
      </c>
      <c r="F17" s="21">
        <v>7.2</v>
      </c>
      <c r="G17" s="21"/>
      <c r="H17" s="21"/>
      <c r="I17" s="21"/>
      <c r="J17" s="21"/>
      <c r="K17" s="21"/>
      <c r="L17" s="21"/>
      <c r="M17" s="21"/>
      <c r="N17" s="169"/>
      <c r="O17" s="169" t="s">
        <v>127</v>
      </c>
      <c r="P17" s="211" t="s">
        <v>169</v>
      </c>
      <c r="Q17" s="21">
        <v>4.280962</v>
      </c>
      <c r="R17" s="21">
        <v>4.280962</v>
      </c>
      <c r="S17" s="21">
        <v>4.280962</v>
      </c>
      <c r="T17" s="21"/>
      <c r="U17" s="21"/>
      <c r="V17" s="21"/>
      <c r="W17" s="21"/>
      <c r="X17" s="21"/>
      <c r="Y17" s="21"/>
      <c r="Z17" s="21"/>
    </row>
    <row r="18" spans="1:26" s="2" customFormat="1" ht="17.25" customHeight="1">
      <c r="A18" s="204"/>
      <c r="B18" s="204" t="s">
        <v>147</v>
      </c>
      <c r="C18" s="204" t="s">
        <v>170</v>
      </c>
      <c r="D18" s="21">
        <v>13.944</v>
      </c>
      <c r="E18" s="21">
        <v>13.944</v>
      </c>
      <c r="F18" s="21"/>
      <c r="G18" s="21">
        <v>13.944</v>
      </c>
      <c r="H18" s="21"/>
      <c r="I18" s="21"/>
      <c r="J18" s="21"/>
      <c r="K18" s="21"/>
      <c r="L18" s="21"/>
      <c r="M18" s="21"/>
      <c r="N18" s="169"/>
      <c r="O18" s="169" t="s">
        <v>128</v>
      </c>
      <c r="P18" s="211" t="s">
        <v>92</v>
      </c>
      <c r="Q18" s="21">
        <v>39.376454</v>
      </c>
      <c r="R18" s="21">
        <v>39.376454</v>
      </c>
      <c r="S18" s="21">
        <v>39.376454</v>
      </c>
      <c r="T18" s="21"/>
      <c r="U18" s="21"/>
      <c r="V18" s="21"/>
      <c r="W18" s="21"/>
      <c r="X18" s="21"/>
      <c r="Y18" s="21"/>
      <c r="Z18" s="21"/>
    </row>
    <row r="19" spans="1:26" s="2" customFormat="1" ht="17.25" customHeight="1">
      <c r="A19" s="204"/>
      <c r="B19" s="204" t="s">
        <v>171</v>
      </c>
      <c r="C19" s="204" t="s">
        <v>172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0" t="s">
        <v>173</v>
      </c>
      <c r="O19" s="10"/>
      <c r="P19" s="210" t="s">
        <v>163</v>
      </c>
      <c r="Q19" s="21">
        <v>22.057182</v>
      </c>
      <c r="R19" s="21">
        <v>22.057182</v>
      </c>
      <c r="S19" s="21">
        <v>14.384082</v>
      </c>
      <c r="T19" s="21">
        <v>7.6731</v>
      </c>
      <c r="U19" s="21"/>
      <c r="V19" s="21"/>
      <c r="W19" s="21"/>
      <c r="X19" s="21"/>
      <c r="Y19" s="21"/>
      <c r="Z19" s="21"/>
    </row>
    <row r="20" spans="1:26" s="2" customFormat="1" ht="17.25" customHeight="1">
      <c r="A20" s="203" t="s">
        <v>174</v>
      </c>
      <c r="B20" s="203"/>
      <c r="C20" s="203" t="s">
        <v>56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69"/>
      <c r="O20" s="169" t="s">
        <v>144</v>
      </c>
      <c r="P20" s="211" t="s">
        <v>175</v>
      </c>
      <c r="Q20" s="21">
        <v>2.3775</v>
      </c>
      <c r="R20" s="21">
        <v>2.3775</v>
      </c>
      <c r="S20" s="21">
        <v>0.3</v>
      </c>
      <c r="T20" s="21">
        <v>2.0775</v>
      </c>
      <c r="U20" s="21"/>
      <c r="V20" s="21"/>
      <c r="W20" s="21"/>
      <c r="X20" s="21"/>
      <c r="Y20" s="21"/>
      <c r="Z20" s="21"/>
    </row>
    <row r="21" spans="1:26" s="2" customFormat="1" ht="17.25" customHeight="1">
      <c r="A21" s="204"/>
      <c r="B21" s="204" t="s">
        <v>176</v>
      </c>
      <c r="C21" s="204" t="s">
        <v>56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69"/>
      <c r="O21" s="169" t="s">
        <v>131</v>
      </c>
      <c r="P21" s="211" t="s">
        <v>177</v>
      </c>
      <c r="Q21" s="21">
        <v>2.206152</v>
      </c>
      <c r="R21" s="21">
        <v>2.206152</v>
      </c>
      <c r="S21" s="21">
        <v>2.206152</v>
      </c>
      <c r="T21" s="21"/>
      <c r="U21" s="21"/>
      <c r="V21" s="21"/>
      <c r="W21" s="21"/>
      <c r="X21" s="21"/>
      <c r="Y21" s="21"/>
      <c r="Z21" s="21"/>
    </row>
    <row r="22" spans="1:26" s="2" customFormat="1" ht="17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69"/>
      <c r="O22" s="169" t="s">
        <v>132</v>
      </c>
      <c r="P22" s="211" t="s">
        <v>178</v>
      </c>
      <c r="Q22" s="21">
        <v>0.759</v>
      </c>
      <c r="R22" s="21">
        <v>0.759</v>
      </c>
      <c r="S22" s="21">
        <v>0.759</v>
      </c>
      <c r="T22" s="21"/>
      <c r="U22" s="21"/>
      <c r="V22" s="21"/>
      <c r="W22" s="21"/>
      <c r="X22" s="21"/>
      <c r="Y22" s="21"/>
      <c r="Z22" s="21"/>
    </row>
    <row r="23" spans="1:26" s="2" customFormat="1" ht="17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69"/>
      <c r="O23" s="169" t="s">
        <v>179</v>
      </c>
      <c r="P23" s="211" t="s">
        <v>180</v>
      </c>
      <c r="Q23" s="21">
        <v>5.5956</v>
      </c>
      <c r="R23" s="21">
        <v>5.5956</v>
      </c>
      <c r="S23" s="21"/>
      <c r="T23" s="21">
        <v>5.5956</v>
      </c>
      <c r="U23" s="21"/>
      <c r="V23" s="21"/>
      <c r="W23" s="21"/>
      <c r="X23" s="21"/>
      <c r="Y23" s="21"/>
      <c r="Z23" s="21"/>
    </row>
    <row r="24" spans="1:26" s="2" customFormat="1" ht="17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69"/>
      <c r="O24" s="169" t="s">
        <v>181</v>
      </c>
      <c r="P24" s="211" t="s">
        <v>182</v>
      </c>
      <c r="Q24" s="21">
        <v>6.378888</v>
      </c>
      <c r="R24" s="21">
        <v>6.378888</v>
      </c>
      <c r="S24" s="21">
        <v>6.378888</v>
      </c>
      <c r="T24" s="21"/>
      <c r="U24" s="21"/>
      <c r="V24" s="21"/>
      <c r="W24" s="21"/>
      <c r="X24" s="21"/>
      <c r="Y24" s="21"/>
      <c r="Z24" s="21"/>
    </row>
    <row r="25" spans="1:26" s="2" customFormat="1" ht="17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69"/>
      <c r="O25" s="169" t="s">
        <v>183</v>
      </c>
      <c r="P25" s="211" t="s">
        <v>184</v>
      </c>
      <c r="Q25" s="21">
        <v>4.740042</v>
      </c>
      <c r="R25" s="21">
        <v>4.740042</v>
      </c>
      <c r="S25" s="21">
        <v>4.740042</v>
      </c>
      <c r="T25" s="21"/>
      <c r="U25" s="21"/>
      <c r="V25" s="21"/>
      <c r="W25" s="21"/>
      <c r="X25" s="21"/>
      <c r="Y25" s="21"/>
      <c r="Z25" s="21"/>
    </row>
    <row r="26" spans="1:26" s="2" customFormat="1" ht="17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69"/>
      <c r="O26" s="169" t="s">
        <v>185</v>
      </c>
      <c r="P26" s="211" t="s">
        <v>186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s="2" customFormat="1" ht="17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 t="s">
        <v>187</v>
      </c>
      <c r="O27" s="10"/>
      <c r="P27" s="210" t="s">
        <v>166</v>
      </c>
      <c r="Q27" s="21">
        <v>21.144</v>
      </c>
      <c r="R27" s="21">
        <v>21.144</v>
      </c>
      <c r="S27" s="21">
        <v>7.2</v>
      </c>
      <c r="T27" s="21">
        <v>13.944</v>
      </c>
      <c r="U27" s="21"/>
      <c r="V27" s="21"/>
      <c r="W27" s="21"/>
      <c r="X27" s="21"/>
      <c r="Y27" s="21"/>
      <c r="Z27" s="21"/>
    </row>
    <row r="28" spans="1:26" s="2" customFormat="1" ht="17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69"/>
      <c r="O28" s="169" t="s">
        <v>147</v>
      </c>
      <c r="P28" s="211" t="s">
        <v>188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s="2" customFormat="1" ht="17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69"/>
      <c r="O29" s="169" t="s">
        <v>171</v>
      </c>
      <c r="P29" s="211" t="s">
        <v>189</v>
      </c>
      <c r="Q29" s="21">
        <v>7.2</v>
      </c>
      <c r="R29" s="21">
        <v>7.2</v>
      </c>
      <c r="S29" s="21">
        <v>7.2</v>
      </c>
      <c r="T29" s="21"/>
      <c r="U29" s="21"/>
      <c r="V29" s="21"/>
      <c r="W29" s="21"/>
      <c r="X29" s="21"/>
      <c r="Y29" s="21"/>
      <c r="Z29" s="21"/>
    </row>
    <row r="30" spans="1:26" s="2" customFormat="1" ht="17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69"/>
      <c r="O30" s="169" t="s">
        <v>159</v>
      </c>
      <c r="P30" s="211" t="s">
        <v>170</v>
      </c>
      <c r="Q30" s="21">
        <v>13.944</v>
      </c>
      <c r="R30" s="21">
        <v>13.944</v>
      </c>
      <c r="S30" s="21"/>
      <c r="T30" s="21">
        <v>13.944</v>
      </c>
      <c r="U30" s="21"/>
      <c r="V30" s="21"/>
      <c r="W30" s="21"/>
      <c r="X30" s="21"/>
      <c r="Y30" s="21"/>
      <c r="Z30" s="21"/>
    </row>
    <row r="31" spans="1:26" s="2" customFormat="1" ht="17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 t="s">
        <v>190</v>
      </c>
      <c r="O31" s="10"/>
      <c r="P31" s="210" t="s">
        <v>56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s="2" customFormat="1" ht="17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69"/>
      <c r="O32" s="169" t="s">
        <v>176</v>
      </c>
      <c r="P32" s="211" t="s">
        <v>56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s="2" customFormat="1" ht="20.25" customHeight="1">
      <c r="A33" s="205" t="s">
        <v>23</v>
      </c>
      <c r="B33" s="206"/>
      <c r="C33" s="207"/>
      <c r="D33" s="21">
        <v>566.037735</v>
      </c>
      <c r="E33" s="21">
        <v>566.037735</v>
      </c>
      <c r="F33" s="21">
        <v>544.420635</v>
      </c>
      <c r="G33" s="21">
        <v>21.6171</v>
      </c>
      <c r="H33" s="21"/>
      <c r="I33" s="21"/>
      <c r="J33" s="21"/>
      <c r="K33" s="21"/>
      <c r="L33" s="21"/>
      <c r="M33" s="21"/>
      <c r="N33" s="212" t="s">
        <v>23</v>
      </c>
      <c r="O33" s="212"/>
      <c r="P33" s="212"/>
      <c r="Q33" s="21">
        <v>566.037735</v>
      </c>
      <c r="R33" s="21">
        <v>566.037735</v>
      </c>
      <c r="S33" s="21">
        <v>544.420635</v>
      </c>
      <c r="T33" s="21">
        <v>21.6171</v>
      </c>
      <c r="U33" s="21"/>
      <c r="V33" s="21"/>
      <c r="W33" s="21"/>
      <c r="X33" s="21"/>
      <c r="Y33" s="21"/>
      <c r="Z33" s="21"/>
    </row>
    <row r="34" s="2" customFormat="1" ht="14.25" customHeight="1"/>
    <row r="35" s="2" customFormat="1" ht="14.25" customHeight="1"/>
    <row r="36" s="2" customFormat="1" ht="14.25" customHeight="1"/>
    <row r="37" s="2" customFormat="1" ht="14.25" customHeight="1"/>
    <row r="38" s="2" customFormat="1" ht="14.25" customHeight="1"/>
    <row r="39" s="2" customFormat="1" ht="14.25" customHeight="1"/>
  </sheetData>
  <sheetProtection/>
  <mergeCells count="16">
    <mergeCell ref="A2:W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3:C33"/>
    <mergeCell ref="N33:P33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3" sqref="A3:D3"/>
    </sheetView>
  </sheetViews>
  <sheetFormatPr defaultColWidth="8.8515625" defaultRowHeight="12.75"/>
  <cols>
    <col min="1" max="2" width="27.421875" style="182" customWidth="1"/>
    <col min="3" max="3" width="17.28125" style="183" customWidth="1"/>
    <col min="4" max="5" width="26.28125" style="184" customWidth="1"/>
    <col min="6" max="6" width="18.7109375" style="184" customWidth="1"/>
    <col min="7" max="7" width="9.140625" style="64" customWidth="1"/>
    <col min="8" max="16384" width="9.140625" style="64" bestFit="1" customWidth="1"/>
  </cols>
  <sheetData>
    <row r="1" spans="1:6" ht="12" customHeight="1">
      <c r="A1" s="185"/>
      <c r="B1" s="185"/>
      <c r="C1" s="97"/>
      <c r="D1" s="64"/>
      <c r="E1" s="64"/>
      <c r="F1" s="190" t="s">
        <v>191</v>
      </c>
    </row>
    <row r="2" spans="1:6" ht="25.5" customHeight="1">
      <c r="A2" s="186" t="s">
        <v>192</v>
      </c>
      <c r="B2" s="186"/>
      <c r="C2" s="186"/>
      <c r="D2" s="186"/>
      <c r="E2" s="191"/>
      <c r="F2" s="191"/>
    </row>
    <row r="3" spans="1:6" s="2" customFormat="1" ht="15.75" customHeight="1">
      <c r="A3" s="22" t="s">
        <v>26</v>
      </c>
      <c r="B3" s="187"/>
      <c r="C3" s="98"/>
      <c r="F3" s="309" t="s">
        <v>2</v>
      </c>
    </row>
    <row r="4" spans="1:6" s="2" customFormat="1" ht="19.5" customHeight="1">
      <c r="A4" s="8" t="s">
        <v>193</v>
      </c>
      <c r="B4" s="19" t="s">
        <v>194</v>
      </c>
      <c r="C4" s="19" t="s">
        <v>195</v>
      </c>
      <c r="D4" s="19"/>
      <c r="E4" s="19"/>
      <c r="F4" s="19" t="s">
        <v>178</v>
      </c>
    </row>
    <row r="5" spans="1:6" s="2" customFormat="1" ht="19.5" customHeight="1">
      <c r="A5" s="8"/>
      <c r="B5" s="19"/>
      <c r="C5" s="72" t="s">
        <v>31</v>
      </c>
      <c r="D5" s="72" t="s">
        <v>196</v>
      </c>
      <c r="E5" s="72" t="s">
        <v>197</v>
      </c>
      <c r="F5" s="19"/>
    </row>
    <row r="6" spans="1:6" s="2" customFormat="1" ht="18.75" customHeight="1">
      <c r="A6" s="188">
        <v>1</v>
      </c>
      <c r="B6" s="188">
        <v>2</v>
      </c>
      <c r="C6" s="189">
        <v>3</v>
      </c>
      <c r="D6" s="188">
        <v>4</v>
      </c>
      <c r="E6" s="188">
        <v>5</v>
      </c>
      <c r="F6" s="188">
        <v>6</v>
      </c>
    </row>
    <row r="7" spans="1:6" s="2" customFormat="1" ht="18.75" customHeight="1">
      <c r="A7" s="21">
        <v>0.759</v>
      </c>
      <c r="B7" s="21"/>
      <c r="C7" s="21"/>
      <c r="D7" s="21"/>
      <c r="E7" s="21"/>
      <c r="F7" s="21">
        <v>0.759</v>
      </c>
    </row>
    <row r="8" s="2" customFormat="1" ht="14.25" customHeight="1"/>
    <row r="9" s="2" customFormat="1" ht="14.25" customHeight="1"/>
    <row r="10" s="2" customFormat="1" ht="14.25" customHeight="1"/>
    <row r="11" s="2" customFormat="1" ht="14.25" customHeight="1"/>
    <row r="12" s="2" customFormat="1" ht="14.25" customHeight="1"/>
    <row r="13" s="2" customFormat="1" ht="14.25" customHeight="1"/>
    <row r="14" s="2" customFormat="1" ht="14.25" customHeight="1"/>
    <row r="15" s="2" customFormat="1" ht="14.25" customHeight="1"/>
    <row r="16" s="2" customFormat="1" ht="14.25" customHeight="1"/>
    <row r="17" s="2" customFormat="1" ht="14.25" customHeight="1"/>
    <row r="18" s="2" customFormat="1" ht="14.25" customHeight="1"/>
    <row r="19" s="2" customFormat="1" ht="14.25" customHeight="1"/>
    <row r="20" s="2" customFormat="1" ht="14.25" customHeight="1"/>
    <row r="21" s="2" customFormat="1" ht="14.25" customHeight="1"/>
    <row r="22" s="2" customFormat="1" ht="14.25" customHeight="1"/>
    <row r="23" s="2" customFormat="1" ht="14.25" customHeight="1"/>
    <row r="24" s="2" customFormat="1" ht="14.25" customHeight="1"/>
    <row r="25" s="2" customFormat="1" ht="14.25" customHeight="1"/>
    <row r="26" s="2" customFormat="1" ht="14.25" customHeight="1"/>
    <row r="27" s="2" customFormat="1" ht="14.25" customHeight="1"/>
    <row r="28" s="2" customFormat="1" ht="14.25" customHeight="1"/>
    <row r="29" s="2" customFormat="1" ht="14.25" customHeight="1"/>
    <row r="30" s="2" customFormat="1" ht="14.25" customHeight="1"/>
    <row r="31" s="2" customFormat="1" ht="14.25" customHeight="1"/>
    <row r="32" s="2" customFormat="1" ht="14.25" customHeight="1"/>
    <row r="33" s="2" customFormat="1" ht="14.25" customHeight="1"/>
    <row r="34" s="2" customFormat="1" ht="14.25" customHeight="1"/>
    <row r="35" s="2" customFormat="1" ht="14.25" customHeight="1"/>
    <row r="36" s="2" customFormat="1" ht="14.25" customHeight="1"/>
    <row r="37" s="2" customFormat="1" ht="14.25" customHeight="1"/>
    <row r="38" s="2" customFormat="1" ht="14.25" customHeight="1"/>
    <row r="39" s="2" customFormat="1" ht="14.25" customHeight="1"/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workbookViewId="0" topLeftCell="A1">
      <selection activeCell="H13" sqref="A1:Z36"/>
    </sheetView>
  </sheetViews>
  <sheetFormatPr defaultColWidth="8.8515625" defaultRowHeight="14.25" customHeight="1" outlineLevelRow="1"/>
  <cols>
    <col min="1" max="3" width="14.8515625" style="127" customWidth="1"/>
    <col min="4" max="5" width="15.140625" style="127" bestFit="1" customWidth="1"/>
    <col min="6" max="7" width="14.28125" style="127" customWidth="1"/>
    <col min="8" max="9" width="12.140625" style="97" customWidth="1"/>
    <col min="10" max="10" width="14.57421875" style="97" customWidth="1"/>
    <col min="11" max="26" width="12.140625" style="97" customWidth="1"/>
    <col min="27" max="27" width="9.140625" style="64" customWidth="1"/>
    <col min="28" max="16384" width="9.140625" style="64" bestFit="1" customWidth="1"/>
  </cols>
  <sheetData>
    <row r="1" ht="12" customHeight="1">
      <c r="Z1" s="179" t="s">
        <v>198</v>
      </c>
    </row>
    <row r="2" spans="1:26" ht="39" customHeight="1">
      <c r="A2" s="131" t="s">
        <v>199</v>
      </c>
      <c r="B2" s="131"/>
      <c r="C2" s="131"/>
      <c r="D2" s="131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26" s="2" customFormat="1" ht="15" customHeight="1">
      <c r="A3" s="57" t="s">
        <v>26</v>
      </c>
      <c r="B3" s="162"/>
      <c r="C3" s="162"/>
      <c r="D3" s="162"/>
      <c r="E3" s="162"/>
      <c r="F3" s="162"/>
      <c r="G3" s="162"/>
      <c r="H3" s="172"/>
      <c r="I3" s="172"/>
      <c r="J3" s="17"/>
      <c r="K3" s="172"/>
      <c r="L3" s="172"/>
      <c r="M3" s="172"/>
      <c r="N3" s="17"/>
      <c r="O3" s="17"/>
      <c r="P3" s="172"/>
      <c r="Q3" s="17"/>
      <c r="R3" s="17"/>
      <c r="S3" s="17"/>
      <c r="T3" s="172"/>
      <c r="U3" s="58"/>
      <c r="V3" s="58"/>
      <c r="W3" s="58"/>
      <c r="X3" s="178"/>
      <c r="Y3" s="58"/>
      <c r="Z3" s="310" t="s">
        <v>2</v>
      </c>
    </row>
    <row r="4" spans="1:26" s="2" customFormat="1" ht="18" customHeight="1">
      <c r="A4" s="163" t="s">
        <v>200</v>
      </c>
      <c r="B4" s="163" t="s">
        <v>201</v>
      </c>
      <c r="C4" s="163" t="s">
        <v>202</v>
      </c>
      <c r="D4" s="163" t="s">
        <v>203</v>
      </c>
      <c r="E4" s="163" t="s">
        <v>204</v>
      </c>
      <c r="F4" s="163" t="s">
        <v>205</v>
      </c>
      <c r="G4" s="163" t="s">
        <v>206</v>
      </c>
      <c r="H4" s="75" t="s">
        <v>207</v>
      </c>
      <c r="I4" s="75"/>
      <c r="J4" s="19"/>
      <c r="K4" s="75"/>
      <c r="L4" s="75"/>
      <c r="M4" s="75"/>
      <c r="N4" s="19"/>
      <c r="O4" s="19"/>
      <c r="P4" s="75"/>
      <c r="Q4" s="19"/>
      <c r="R4" s="19"/>
      <c r="S4" s="19"/>
      <c r="T4" s="177"/>
      <c r="U4" s="75"/>
      <c r="V4" s="75"/>
      <c r="W4" s="75"/>
      <c r="X4" s="75"/>
      <c r="Y4" s="75"/>
      <c r="Z4" s="75"/>
    </row>
    <row r="5" spans="1:26" s="2" customFormat="1" ht="18" customHeight="1">
      <c r="A5" s="164"/>
      <c r="B5" s="165"/>
      <c r="C5" s="164"/>
      <c r="D5" s="164"/>
      <c r="E5" s="164"/>
      <c r="F5" s="164"/>
      <c r="G5" s="164"/>
      <c r="H5" s="75" t="s">
        <v>208</v>
      </c>
      <c r="I5" s="75" t="s">
        <v>32</v>
      </c>
      <c r="J5" s="19"/>
      <c r="K5" s="75"/>
      <c r="L5" s="75"/>
      <c r="M5" s="75"/>
      <c r="N5" s="19"/>
      <c r="O5" s="19"/>
      <c r="P5" s="75"/>
      <c r="Q5" s="19" t="s">
        <v>209</v>
      </c>
      <c r="R5" s="19"/>
      <c r="S5" s="19"/>
      <c r="T5" s="163" t="s">
        <v>35</v>
      </c>
      <c r="U5" s="75" t="s">
        <v>36</v>
      </c>
      <c r="V5" s="177"/>
      <c r="W5" s="75"/>
      <c r="X5" s="177"/>
      <c r="Y5" s="177"/>
      <c r="Z5" s="175"/>
    </row>
    <row r="6" spans="1:26" s="2" customFormat="1" ht="14.25" customHeight="1">
      <c r="A6" s="166"/>
      <c r="B6" s="166"/>
      <c r="C6" s="166"/>
      <c r="D6" s="166"/>
      <c r="E6" s="166"/>
      <c r="F6" s="166"/>
      <c r="G6" s="166"/>
      <c r="H6" s="166"/>
      <c r="I6" s="174" t="s">
        <v>210</v>
      </c>
      <c r="J6" s="175"/>
      <c r="K6" s="163" t="s">
        <v>211</v>
      </c>
      <c r="L6" s="163" t="s">
        <v>212</v>
      </c>
      <c r="M6" s="163" t="s">
        <v>213</v>
      </c>
      <c r="N6" s="163" t="s">
        <v>214</v>
      </c>
      <c r="O6" s="163" t="s">
        <v>33</v>
      </c>
      <c r="P6" s="163" t="s">
        <v>34</v>
      </c>
      <c r="Q6" s="163" t="s">
        <v>32</v>
      </c>
      <c r="R6" s="163" t="s">
        <v>33</v>
      </c>
      <c r="S6" s="163" t="s">
        <v>34</v>
      </c>
      <c r="T6" s="166"/>
      <c r="U6" s="163" t="s">
        <v>31</v>
      </c>
      <c r="V6" s="163" t="s">
        <v>37</v>
      </c>
      <c r="W6" s="163" t="s">
        <v>215</v>
      </c>
      <c r="X6" s="163" t="s">
        <v>39</v>
      </c>
      <c r="Y6" s="163" t="s">
        <v>40</v>
      </c>
      <c r="Z6" s="163" t="s">
        <v>41</v>
      </c>
    </row>
    <row r="7" spans="1:26" s="2" customFormat="1" ht="37.5" customHeight="1">
      <c r="A7" s="167"/>
      <c r="B7" s="167"/>
      <c r="C7" s="167"/>
      <c r="D7" s="167"/>
      <c r="E7" s="167"/>
      <c r="F7" s="167"/>
      <c r="G7" s="167"/>
      <c r="H7" s="167"/>
      <c r="I7" s="60" t="s">
        <v>31</v>
      </c>
      <c r="J7" s="60" t="s">
        <v>216</v>
      </c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8" spans="1:26" s="2" customFormat="1" ht="14.2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0">
        <v>21</v>
      </c>
      <c r="V8" s="20">
        <v>22</v>
      </c>
      <c r="W8" s="20">
        <v>23</v>
      </c>
      <c r="X8" s="20">
        <v>24</v>
      </c>
      <c r="Y8" s="77">
        <v>25</v>
      </c>
      <c r="Z8" s="181">
        <v>26</v>
      </c>
    </row>
    <row r="9" spans="1:26" s="2" customFormat="1" ht="21" customHeight="1">
      <c r="A9" s="10" t="s">
        <v>43</v>
      </c>
      <c r="B9" s="168"/>
      <c r="C9" s="168"/>
      <c r="D9" s="168"/>
      <c r="E9" s="168"/>
      <c r="F9" s="168"/>
      <c r="G9" s="168"/>
      <c r="H9" s="21">
        <v>544.420635</v>
      </c>
      <c r="I9" s="21">
        <v>544.420635</v>
      </c>
      <c r="J9" s="21"/>
      <c r="K9" s="21"/>
      <c r="L9" s="21"/>
      <c r="M9" s="21"/>
      <c r="N9" s="21">
        <v>544.420635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s="2" customFormat="1" ht="23.25" customHeight="1" outlineLevel="1">
      <c r="A10" s="169" t="s">
        <v>43</v>
      </c>
      <c r="B10" s="10" t="s">
        <v>217</v>
      </c>
      <c r="C10" s="10" t="s">
        <v>218</v>
      </c>
      <c r="D10" s="10" t="s">
        <v>61</v>
      </c>
      <c r="E10" s="10" t="s">
        <v>62</v>
      </c>
      <c r="F10" s="10" t="s">
        <v>219</v>
      </c>
      <c r="G10" s="10" t="s">
        <v>146</v>
      </c>
      <c r="H10" s="21">
        <v>147.0768</v>
      </c>
      <c r="I10" s="21">
        <v>147.0768</v>
      </c>
      <c r="J10" s="21"/>
      <c r="K10" s="21"/>
      <c r="L10" s="21"/>
      <c r="M10" s="21"/>
      <c r="N10" s="21">
        <v>147.0768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s="2" customFormat="1" ht="23.25" customHeight="1" outlineLevel="1">
      <c r="A11" s="169" t="s">
        <v>43</v>
      </c>
      <c r="B11" s="10" t="s">
        <v>217</v>
      </c>
      <c r="C11" s="10" t="s">
        <v>218</v>
      </c>
      <c r="D11" s="10" t="s">
        <v>61</v>
      </c>
      <c r="E11" s="10" t="s">
        <v>62</v>
      </c>
      <c r="F11" s="10" t="s">
        <v>219</v>
      </c>
      <c r="G11" s="10" t="s">
        <v>146</v>
      </c>
      <c r="H11" s="21">
        <v>14.70768</v>
      </c>
      <c r="I11" s="21">
        <v>14.70768</v>
      </c>
      <c r="J11" s="21"/>
      <c r="K11" s="21"/>
      <c r="L11" s="21"/>
      <c r="M11" s="21"/>
      <c r="N11" s="21">
        <v>14.70768</v>
      </c>
      <c r="O11" s="10"/>
      <c r="P11" s="10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2" customFormat="1" ht="23.25" customHeight="1" outlineLevel="1">
      <c r="A12" s="169" t="s">
        <v>43</v>
      </c>
      <c r="B12" s="10" t="s">
        <v>217</v>
      </c>
      <c r="C12" s="10" t="s">
        <v>218</v>
      </c>
      <c r="D12" s="10" t="s">
        <v>61</v>
      </c>
      <c r="E12" s="10" t="s">
        <v>62</v>
      </c>
      <c r="F12" s="10" t="s">
        <v>220</v>
      </c>
      <c r="G12" s="10" t="s">
        <v>149</v>
      </c>
      <c r="H12" s="21">
        <v>26.064</v>
      </c>
      <c r="I12" s="21">
        <v>26.064</v>
      </c>
      <c r="J12" s="21"/>
      <c r="K12" s="21"/>
      <c r="L12" s="21"/>
      <c r="M12" s="21"/>
      <c r="N12" s="21">
        <v>26.064</v>
      </c>
      <c r="O12" s="10"/>
      <c r="P12" s="10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s="2" customFormat="1" ht="23.25" customHeight="1" outlineLevel="1">
      <c r="A13" s="169" t="s">
        <v>43</v>
      </c>
      <c r="B13" s="10" t="s">
        <v>217</v>
      </c>
      <c r="C13" s="10" t="s">
        <v>218</v>
      </c>
      <c r="D13" s="10" t="s">
        <v>61</v>
      </c>
      <c r="E13" s="10" t="s">
        <v>62</v>
      </c>
      <c r="F13" s="10" t="s">
        <v>220</v>
      </c>
      <c r="G13" s="10" t="s">
        <v>149</v>
      </c>
      <c r="H13" s="21">
        <v>16.8</v>
      </c>
      <c r="I13" s="21">
        <v>16.8</v>
      </c>
      <c r="J13" s="21"/>
      <c r="K13" s="21"/>
      <c r="L13" s="21"/>
      <c r="M13" s="21"/>
      <c r="N13" s="21">
        <v>16.8</v>
      </c>
      <c r="O13" s="10"/>
      <c r="P13" s="10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s="2" customFormat="1" ht="23.25" customHeight="1" outlineLevel="1">
      <c r="A14" s="169" t="s">
        <v>43</v>
      </c>
      <c r="B14" s="10" t="s">
        <v>217</v>
      </c>
      <c r="C14" s="10" t="s">
        <v>218</v>
      </c>
      <c r="D14" s="10" t="s">
        <v>61</v>
      </c>
      <c r="E14" s="10" t="s">
        <v>62</v>
      </c>
      <c r="F14" s="10" t="s">
        <v>221</v>
      </c>
      <c r="G14" s="10" t="s">
        <v>156</v>
      </c>
      <c r="H14" s="21">
        <v>0.45</v>
      </c>
      <c r="I14" s="21">
        <v>0.45</v>
      </c>
      <c r="J14" s="21"/>
      <c r="K14" s="21"/>
      <c r="L14" s="21"/>
      <c r="M14" s="21"/>
      <c r="N14" s="21">
        <v>0.45</v>
      </c>
      <c r="O14" s="10"/>
      <c r="P14" s="10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s="2" customFormat="1" ht="23.25" customHeight="1" outlineLevel="1">
      <c r="A15" s="169" t="s">
        <v>43</v>
      </c>
      <c r="B15" s="10" t="s">
        <v>217</v>
      </c>
      <c r="C15" s="10" t="s">
        <v>218</v>
      </c>
      <c r="D15" s="10" t="s">
        <v>61</v>
      </c>
      <c r="E15" s="10" t="s">
        <v>62</v>
      </c>
      <c r="F15" s="10" t="s">
        <v>221</v>
      </c>
      <c r="G15" s="10" t="s">
        <v>156</v>
      </c>
      <c r="H15" s="21">
        <v>12.2564</v>
      </c>
      <c r="I15" s="21">
        <v>12.2564</v>
      </c>
      <c r="J15" s="21"/>
      <c r="K15" s="21"/>
      <c r="L15" s="21"/>
      <c r="M15" s="21"/>
      <c r="N15" s="21">
        <v>12.2564</v>
      </c>
      <c r="O15" s="10"/>
      <c r="P15" s="10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s="2" customFormat="1" ht="23.25" customHeight="1" outlineLevel="1">
      <c r="A16" s="169" t="s">
        <v>43</v>
      </c>
      <c r="B16" s="10" t="s">
        <v>217</v>
      </c>
      <c r="C16" s="10" t="s">
        <v>218</v>
      </c>
      <c r="D16" s="10" t="s">
        <v>61</v>
      </c>
      <c r="E16" s="10" t="s">
        <v>62</v>
      </c>
      <c r="F16" s="10" t="s">
        <v>221</v>
      </c>
      <c r="G16" s="10" t="s">
        <v>156</v>
      </c>
      <c r="H16" s="21">
        <v>79.9476</v>
      </c>
      <c r="I16" s="21">
        <v>79.9476</v>
      </c>
      <c r="J16" s="21"/>
      <c r="K16" s="21"/>
      <c r="L16" s="21"/>
      <c r="M16" s="21"/>
      <c r="N16" s="21">
        <v>79.9476</v>
      </c>
      <c r="O16" s="10"/>
      <c r="P16" s="10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s="2" customFormat="1" ht="23.25" customHeight="1" outlineLevel="1">
      <c r="A17" s="169" t="s">
        <v>43</v>
      </c>
      <c r="B17" s="10" t="s">
        <v>217</v>
      </c>
      <c r="C17" s="10" t="s">
        <v>218</v>
      </c>
      <c r="D17" s="10" t="s">
        <v>61</v>
      </c>
      <c r="E17" s="10" t="s">
        <v>62</v>
      </c>
      <c r="F17" s="10" t="s">
        <v>221</v>
      </c>
      <c r="G17" s="10" t="s">
        <v>156</v>
      </c>
      <c r="H17" s="21">
        <v>49.056</v>
      </c>
      <c r="I17" s="21">
        <v>49.056</v>
      </c>
      <c r="J17" s="21"/>
      <c r="K17" s="21"/>
      <c r="L17" s="21"/>
      <c r="M17" s="21"/>
      <c r="N17" s="21">
        <v>49.056</v>
      </c>
      <c r="O17" s="10"/>
      <c r="P17" s="10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s="2" customFormat="1" ht="23.25" customHeight="1" outlineLevel="1">
      <c r="A18" s="169" t="s">
        <v>43</v>
      </c>
      <c r="B18" s="10" t="s">
        <v>222</v>
      </c>
      <c r="C18" s="10" t="s">
        <v>223</v>
      </c>
      <c r="D18" s="10" t="s">
        <v>61</v>
      </c>
      <c r="E18" s="10" t="s">
        <v>62</v>
      </c>
      <c r="F18" s="10" t="s">
        <v>221</v>
      </c>
      <c r="G18" s="10" t="s">
        <v>156</v>
      </c>
      <c r="H18" s="21">
        <v>20.16</v>
      </c>
      <c r="I18" s="21">
        <v>20.16</v>
      </c>
      <c r="J18" s="21"/>
      <c r="K18" s="21"/>
      <c r="L18" s="21"/>
      <c r="M18" s="21"/>
      <c r="N18" s="21">
        <v>20.16</v>
      </c>
      <c r="O18" s="10"/>
      <c r="P18" s="10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s="2" customFormat="1" ht="23.25" customHeight="1" outlineLevel="1">
      <c r="A19" s="169" t="s">
        <v>43</v>
      </c>
      <c r="B19" s="10" t="s">
        <v>224</v>
      </c>
      <c r="C19" s="10" t="s">
        <v>225</v>
      </c>
      <c r="D19" s="10" t="s">
        <v>73</v>
      </c>
      <c r="E19" s="10" t="s">
        <v>74</v>
      </c>
      <c r="F19" s="10" t="s">
        <v>226</v>
      </c>
      <c r="G19" s="10" t="s">
        <v>160</v>
      </c>
      <c r="H19" s="21">
        <v>55.109888</v>
      </c>
      <c r="I19" s="21">
        <v>55.109888</v>
      </c>
      <c r="J19" s="21"/>
      <c r="K19" s="21"/>
      <c r="L19" s="21"/>
      <c r="M19" s="21"/>
      <c r="N19" s="21">
        <v>55.109888</v>
      </c>
      <c r="O19" s="10"/>
      <c r="P19" s="10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s="2" customFormat="1" ht="23.25" customHeight="1" outlineLevel="1">
      <c r="A20" s="169" t="s">
        <v>43</v>
      </c>
      <c r="B20" s="10" t="s">
        <v>227</v>
      </c>
      <c r="C20" s="10" t="s">
        <v>228</v>
      </c>
      <c r="D20" s="10" t="s">
        <v>75</v>
      </c>
      <c r="E20" s="10" t="s">
        <v>76</v>
      </c>
      <c r="F20" s="10" t="s">
        <v>229</v>
      </c>
      <c r="G20" s="10" t="s">
        <v>162</v>
      </c>
      <c r="H20" s="21">
        <v>25</v>
      </c>
      <c r="I20" s="21">
        <v>25</v>
      </c>
      <c r="J20" s="21"/>
      <c r="K20" s="21"/>
      <c r="L20" s="21"/>
      <c r="M20" s="21"/>
      <c r="N20" s="21">
        <v>25</v>
      </c>
      <c r="O20" s="10"/>
      <c r="P20" s="10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s="2" customFormat="1" ht="23.25" customHeight="1" outlineLevel="1">
      <c r="A21" s="169" t="s">
        <v>43</v>
      </c>
      <c r="B21" s="10" t="s">
        <v>230</v>
      </c>
      <c r="C21" s="10" t="s">
        <v>231</v>
      </c>
      <c r="D21" s="10" t="s">
        <v>81</v>
      </c>
      <c r="E21" s="10" t="s">
        <v>82</v>
      </c>
      <c r="F21" s="10" t="s">
        <v>232</v>
      </c>
      <c r="G21" s="10" t="s">
        <v>164</v>
      </c>
      <c r="H21" s="21">
        <v>20.531947</v>
      </c>
      <c r="I21" s="21">
        <v>20.531947</v>
      </c>
      <c r="J21" s="21"/>
      <c r="K21" s="21"/>
      <c r="L21" s="21"/>
      <c r="M21" s="21"/>
      <c r="N21" s="21">
        <v>20.531947</v>
      </c>
      <c r="O21" s="10"/>
      <c r="P21" s="10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2" customFormat="1" ht="23.25" customHeight="1" outlineLevel="1">
      <c r="A22" s="169" t="s">
        <v>43</v>
      </c>
      <c r="B22" s="10" t="s">
        <v>233</v>
      </c>
      <c r="C22" s="10" t="s">
        <v>167</v>
      </c>
      <c r="D22" s="10" t="s">
        <v>83</v>
      </c>
      <c r="E22" s="10" t="s">
        <v>84</v>
      </c>
      <c r="F22" s="10" t="s">
        <v>234</v>
      </c>
      <c r="G22" s="10" t="s">
        <v>167</v>
      </c>
      <c r="H22" s="21">
        <v>10.060578</v>
      </c>
      <c r="I22" s="21">
        <v>10.060578</v>
      </c>
      <c r="J22" s="21"/>
      <c r="K22" s="21"/>
      <c r="L22" s="21"/>
      <c r="M22" s="21"/>
      <c r="N22" s="21">
        <v>10.060578</v>
      </c>
      <c r="O22" s="10"/>
      <c r="P22" s="10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2" customFormat="1" ht="23.25" customHeight="1" outlineLevel="1">
      <c r="A23" s="169" t="s">
        <v>43</v>
      </c>
      <c r="B23" s="10" t="s">
        <v>235</v>
      </c>
      <c r="C23" s="10" t="s">
        <v>236</v>
      </c>
      <c r="D23" s="10" t="s">
        <v>83</v>
      </c>
      <c r="E23" s="10" t="s">
        <v>84</v>
      </c>
      <c r="F23" s="10" t="s">
        <v>234</v>
      </c>
      <c r="G23" s="10" t="s">
        <v>167</v>
      </c>
      <c r="H23" s="21">
        <v>1.958244</v>
      </c>
      <c r="I23" s="21">
        <v>1.958244</v>
      </c>
      <c r="J23" s="21"/>
      <c r="K23" s="21"/>
      <c r="L23" s="21"/>
      <c r="M23" s="21"/>
      <c r="N23" s="21">
        <v>1.958244</v>
      </c>
      <c r="O23" s="10"/>
      <c r="P23" s="10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s="2" customFormat="1" ht="23.25" customHeight="1" outlineLevel="1">
      <c r="A24" s="169" t="s">
        <v>43</v>
      </c>
      <c r="B24" s="10" t="s">
        <v>237</v>
      </c>
      <c r="C24" s="10" t="s">
        <v>238</v>
      </c>
      <c r="D24" s="10" t="s">
        <v>85</v>
      </c>
      <c r="E24" s="10" t="s">
        <v>86</v>
      </c>
      <c r="F24" s="10" t="s">
        <v>239</v>
      </c>
      <c r="G24" s="10" t="s">
        <v>169</v>
      </c>
      <c r="H24" s="21">
        <v>1.207762</v>
      </c>
      <c r="I24" s="21">
        <v>1.207762</v>
      </c>
      <c r="J24" s="21"/>
      <c r="K24" s="21"/>
      <c r="L24" s="21"/>
      <c r="M24" s="21"/>
      <c r="N24" s="21">
        <v>1.207762</v>
      </c>
      <c r="O24" s="10"/>
      <c r="P24" s="10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s="2" customFormat="1" ht="23.25" customHeight="1" outlineLevel="1">
      <c r="A25" s="169" t="s">
        <v>43</v>
      </c>
      <c r="B25" s="10" t="s">
        <v>240</v>
      </c>
      <c r="C25" s="10" t="s">
        <v>241</v>
      </c>
      <c r="D25" s="10" t="s">
        <v>85</v>
      </c>
      <c r="E25" s="10" t="s">
        <v>86</v>
      </c>
      <c r="F25" s="10" t="s">
        <v>239</v>
      </c>
      <c r="G25" s="10" t="s">
        <v>169</v>
      </c>
      <c r="H25" s="21">
        <v>1.117842</v>
      </c>
      <c r="I25" s="21">
        <v>1.117842</v>
      </c>
      <c r="J25" s="21"/>
      <c r="K25" s="21"/>
      <c r="L25" s="21"/>
      <c r="M25" s="21"/>
      <c r="N25" s="21">
        <v>1.117842</v>
      </c>
      <c r="O25" s="10"/>
      <c r="P25" s="10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s="2" customFormat="1" ht="23.25" customHeight="1" outlineLevel="1">
      <c r="A26" s="169" t="s">
        <v>43</v>
      </c>
      <c r="B26" s="10" t="s">
        <v>242</v>
      </c>
      <c r="C26" s="10" t="s">
        <v>243</v>
      </c>
      <c r="D26" s="10" t="s">
        <v>85</v>
      </c>
      <c r="E26" s="10" t="s">
        <v>86</v>
      </c>
      <c r="F26" s="10" t="s">
        <v>239</v>
      </c>
      <c r="G26" s="10" t="s">
        <v>169</v>
      </c>
      <c r="H26" s="21">
        <v>1.210558</v>
      </c>
      <c r="I26" s="21">
        <v>1.210558</v>
      </c>
      <c r="J26" s="21"/>
      <c r="K26" s="21"/>
      <c r="L26" s="21"/>
      <c r="M26" s="21"/>
      <c r="N26" s="21">
        <v>1.210558</v>
      </c>
      <c r="O26" s="10"/>
      <c r="P26" s="10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s="2" customFormat="1" ht="23.25" customHeight="1" outlineLevel="1">
      <c r="A27" s="169" t="s">
        <v>43</v>
      </c>
      <c r="B27" s="10" t="s">
        <v>244</v>
      </c>
      <c r="C27" s="10" t="s">
        <v>245</v>
      </c>
      <c r="D27" s="10" t="s">
        <v>85</v>
      </c>
      <c r="E27" s="10" t="s">
        <v>86</v>
      </c>
      <c r="F27" s="10" t="s">
        <v>239</v>
      </c>
      <c r="G27" s="10" t="s">
        <v>169</v>
      </c>
      <c r="H27" s="21">
        <v>0.7448</v>
      </c>
      <c r="I27" s="21">
        <v>0.7448</v>
      </c>
      <c r="J27" s="21"/>
      <c r="K27" s="21"/>
      <c r="L27" s="21"/>
      <c r="M27" s="21"/>
      <c r="N27" s="21">
        <v>0.7448</v>
      </c>
      <c r="O27" s="10"/>
      <c r="P27" s="10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s="2" customFormat="1" ht="23.25" customHeight="1" outlineLevel="1">
      <c r="A28" s="169" t="s">
        <v>43</v>
      </c>
      <c r="B28" s="10" t="s">
        <v>246</v>
      </c>
      <c r="C28" s="10" t="s">
        <v>92</v>
      </c>
      <c r="D28" s="10" t="s">
        <v>91</v>
      </c>
      <c r="E28" s="10" t="s">
        <v>92</v>
      </c>
      <c r="F28" s="10" t="s">
        <v>247</v>
      </c>
      <c r="G28" s="10" t="s">
        <v>92</v>
      </c>
      <c r="H28" s="21">
        <v>39.376454</v>
      </c>
      <c r="I28" s="21">
        <v>39.376454</v>
      </c>
      <c r="J28" s="21"/>
      <c r="K28" s="21"/>
      <c r="L28" s="21"/>
      <c r="M28" s="21"/>
      <c r="N28" s="21">
        <v>39.376454</v>
      </c>
      <c r="O28" s="10"/>
      <c r="P28" s="10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s="2" customFormat="1" ht="23.25" customHeight="1" outlineLevel="1">
      <c r="A29" s="169" t="s">
        <v>43</v>
      </c>
      <c r="B29" s="10" t="s">
        <v>248</v>
      </c>
      <c r="C29" s="10" t="s">
        <v>249</v>
      </c>
      <c r="D29" s="10" t="s">
        <v>71</v>
      </c>
      <c r="E29" s="10" t="s">
        <v>72</v>
      </c>
      <c r="F29" s="10" t="s">
        <v>250</v>
      </c>
      <c r="G29" s="10" t="s">
        <v>175</v>
      </c>
      <c r="H29" s="21">
        <v>0.3</v>
      </c>
      <c r="I29" s="21">
        <v>0.3</v>
      </c>
      <c r="J29" s="21"/>
      <c r="K29" s="21"/>
      <c r="L29" s="21"/>
      <c r="M29" s="21"/>
      <c r="N29" s="21">
        <v>0.3</v>
      </c>
      <c r="O29" s="10"/>
      <c r="P29" s="10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s="2" customFormat="1" ht="23.25" customHeight="1" outlineLevel="1">
      <c r="A30" s="169" t="s">
        <v>43</v>
      </c>
      <c r="B30" s="10" t="s">
        <v>251</v>
      </c>
      <c r="C30" s="10" t="s">
        <v>252</v>
      </c>
      <c r="D30" s="10" t="s">
        <v>61</v>
      </c>
      <c r="E30" s="10" t="s">
        <v>62</v>
      </c>
      <c r="F30" s="10" t="s">
        <v>253</v>
      </c>
      <c r="G30" s="10" t="s">
        <v>177</v>
      </c>
      <c r="H30" s="21">
        <v>2.206152</v>
      </c>
      <c r="I30" s="21">
        <v>2.206152</v>
      </c>
      <c r="J30" s="21"/>
      <c r="K30" s="21"/>
      <c r="L30" s="21"/>
      <c r="M30" s="21"/>
      <c r="N30" s="21">
        <v>2.206152</v>
      </c>
      <c r="O30" s="10"/>
      <c r="P30" s="10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s="2" customFormat="1" ht="23.25" customHeight="1" outlineLevel="1">
      <c r="A31" s="169" t="s">
        <v>43</v>
      </c>
      <c r="B31" s="10" t="s">
        <v>254</v>
      </c>
      <c r="C31" s="10" t="s">
        <v>178</v>
      </c>
      <c r="D31" s="10" t="s">
        <v>61</v>
      </c>
      <c r="E31" s="10" t="s">
        <v>62</v>
      </c>
      <c r="F31" s="10" t="s">
        <v>255</v>
      </c>
      <c r="G31" s="10" t="s">
        <v>178</v>
      </c>
      <c r="H31" s="21">
        <v>0.759</v>
      </c>
      <c r="I31" s="21">
        <v>0.759</v>
      </c>
      <c r="J31" s="21"/>
      <c r="K31" s="21"/>
      <c r="L31" s="21"/>
      <c r="M31" s="21"/>
      <c r="N31" s="21">
        <v>0.759</v>
      </c>
      <c r="O31" s="10"/>
      <c r="P31" s="10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s="2" customFormat="1" ht="23.25" customHeight="1" outlineLevel="1">
      <c r="A32" s="169" t="s">
        <v>43</v>
      </c>
      <c r="B32" s="10" t="s">
        <v>256</v>
      </c>
      <c r="C32" s="10" t="s">
        <v>182</v>
      </c>
      <c r="D32" s="10" t="s">
        <v>61</v>
      </c>
      <c r="E32" s="10" t="s">
        <v>62</v>
      </c>
      <c r="F32" s="10" t="s">
        <v>257</v>
      </c>
      <c r="G32" s="10" t="s">
        <v>182</v>
      </c>
      <c r="H32" s="21">
        <v>6.378888</v>
      </c>
      <c r="I32" s="21">
        <v>6.378888</v>
      </c>
      <c r="J32" s="21"/>
      <c r="K32" s="21"/>
      <c r="L32" s="21"/>
      <c r="M32" s="21"/>
      <c r="N32" s="21">
        <v>6.378888</v>
      </c>
      <c r="O32" s="10"/>
      <c r="P32" s="10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s="2" customFormat="1" ht="23.25" customHeight="1" outlineLevel="1">
      <c r="A33" s="169" t="s">
        <v>43</v>
      </c>
      <c r="B33" s="10" t="s">
        <v>248</v>
      </c>
      <c r="C33" s="10" t="s">
        <v>249</v>
      </c>
      <c r="D33" s="10" t="s">
        <v>71</v>
      </c>
      <c r="E33" s="10" t="s">
        <v>72</v>
      </c>
      <c r="F33" s="10" t="s">
        <v>258</v>
      </c>
      <c r="G33" s="10" t="s">
        <v>184</v>
      </c>
      <c r="H33" s="21">
        <v>1.063122</v>
      </c>
      <c r="I33" s="21">
        <v>1.063122</v>
      </c>
      <c r="J33" s="21"/>
      <c r="K33" s="21"/>
      <c r="L33" s="21"/>
      <c r="M33" s="21"/>
      <c r="N33" s="21">
        <v>1.063122</v>
      </c>
      <c r="O33" s="10"/>
      <c r="P33" s="10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s="2" customFormat="1" ht="23.25" customHeight="1" outlineLevel="1">
      <c r="A34" s="169" t="s">
        <v>43</v>
      </c>
      <c r="B34" s="10" t="s">
        <v>248</v>
      </c>
      <c r="C34" s="10" t="s">
        <v>249</v>
      </c>
      <c r="D34" s="10" t="s">
        <v>61</v>
      </c>
      <c r="E34" s="10" t="s">
        <v>62</v>
      </c>
      <c r="F34" s="10" t="s">
        <v>258</v>
      </c>
      <c r="G34" s="10" t="s">
        <v>184</v>
      </c>
      <c r="H34" s="21">
        <v>3.67692</v>
      </c>
      <c r="I34" s="21">
        <v>3.67692</v>
      </c>
      <c r="J34" s="21"/>
      <c r="K34" s="21"/>
      <c r="L34" s="21"/>
      <c r="M34" s="21"/>
      <c r="N34" s="21">
        <v>3.67692</v>
      </c>
      <c r="O34" s="10"/>
      <c r="P34" s="10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s="2" customFormat="1" ht="23.25" customHeight="1" outlineLevel="1">
      <c r="A35" s="169" t="s">
        <v>43</v>
      </c>
      <c r="B35" s="10" t="s">
        <v>259</v>
      </c>
      <c r="C35" s="10" t="s">
        <v>166</v>
      </c>
      <c r="D35" s="10" t="s">
        <v>71</v>
      </c>
      <c r="E35" s="10" t="s">
        <v>72</v>
      </c>
      <c r="F35" s="10" t="s">
        <v>260</v>
      </c>
      <c r="G35" s="10" t="s">
        <v>189</v>
      </c>
      <c r="H35" s="21">
        <v>7.2</v>
      </c>
      <c r="I35" s="21">
        <v>7.2</v>
      </c>
      <c r="J35" s="21"/>
      <c r="K35" s="21"/>
      <c r="L35" s="21"/>
      <c r="M35" s="21"/>
      <c r="N35" s="21">
        <v>7.2</v>
      </c>
      <c r="O35" s="10"/>
      <c r="P35" s="10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s="2" customFormat="1" ht="17.25" customHeight="1">
      <c r="A36" s="170" t="s">
        <v>93</v>
      </c>
      <c r="B36" s="171"/>
      <c r="C36" s="171"/>
      <c r="D36" s="171"/>
      <c r="E36" s="171"/>
      <c r="F36" s="171"/>
      <c r="G36" s="173"/>
      <c r="H36" s="21">
        <v>544.420635</v>
      </c>
      <c r="I36" s="21">
        <v>544.420635</v>
      </c>
      <c r="J36" s="21"/>
      <c r="K36" s="21"/>
      <c r="L36" s="21"/>
      <c r="M36" s="21"/>
      <c r="N36" s="21">
        <v>544.420635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="2" customFormat="1" ht="14.25" customHeight="1"/>
    <row r="38" s="2" customFormat="1" ht="14.25" customHeight="1"/>
    <row r="39" s="2" customFormat="1" ht="14.25" customHeight="1"/>
  </sheetData>
  <sheetProtection/>
  <mergeCells count="32">
    <mergeCell ref="A2:Z2"/>
    <mergeCell ref="A3:G3"/>
    <mergeCell ref="H4:Z4"/>
    <mergeCell ref="I5:P5"/>
    <mergeCell ref="Q5:S5"/>
    <mergeCell ref="U5:Z5"/>
    <mergeCell ref="I6:J6"/>
    <mergeCell ref="A36:G3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workbookViewId="0" topLeftCell="A1">
      <selection activeCell="M13" sqref="A1:IV65536"/>
    </sheetView>
  </sheetViews>
  <sheetFormatPr defaultColWidth="8.8515625" defaultRowHeight="14.25" customHeight="1"/>
  <cols>
    <col min="1" max="1" width="10.28125" style="64" customWidth="1"/>
    <col min="2" max="4" width="10.28125" style="64" bestFit="1" customWidth="1"/>
    <col min="5" max="5" width="11.140625" style="64" customWidth="1"/>
    <col min="6" max="6" width="10.00390625" style="64" customWidth="1"/>
    <col min="7" max="7" width="9.8515625" style="64" customWidth="1"/>
    <col min="8" max="8" width="10.140625" style="64" customWidth="1"/>
    <col min="9" max="10" width="6.00390625" style="64" bestFit="1" customWidth="1"/>
    <col min="11" max="11" width="9.28125" style="64" customWidth="1"/>
    <col min="12" max="12" width="10.00390625" style="64" customWidth="1"/>
    <col min="13" max="13" width="10.57421875" style="64" customWidth="1"/>
    <col min="14" max="14" width="10.28125" style="64" customWidth="1"/>
    <col min="15" max="15" width="10.421875" style="64" customWidth="1"/>
    <col min="16" max="17" width="11.140625" style="64" customWidth="1"/>
    <col min="18" max="18" width="9.140625" style="64" customWidth="1"/>
    <col min="19" max="19" width="10.28125" style="64" customWidth="1"/>
    <col min="20" max="22" width="11.7109375" style="64" customWidth="1"/>
    <col min="23" max="23" width="10.28125" style="64" customWidth="1"/>
    <col min="24" max="24" width="9.140625" style="64" customWidth="1"/>
    <col min="25" max="16384" width="9.140625" style="64" bestFit="1" customWidth="1"/>
  </cols>
  <sheetData>
    <row r="1" spans="5:23" ht="13.5" customHeight="1">
      <c r="E1" s="156"/>
      <c r="F1" s="156"/>
      <c r="G1" s="156"/>
      <c r="H1" s="156"/>
      <c r="I1" s="65"/>
      <c r="J1" s="65"/>
      <c r="K1" s="65"/>
      <c r="L1" s="65"/>
      <c r="M1" s="65"/>
      <c r="N1" s="65"/>
      <c r="O1" s="65"/>
      <c r="P1" s="65"/>
      <c r="Q1" s="65"/>
      <c r="W1" s="66" t="s">
        <v>261</v>
      </c>
    </row>
    <row r="2" spans="1:23" ht="27.75" customHeight="1">
      <c r="A2" s="56" t="s">
        <v>262</v>
      </c>
      <c r="B2" s="56"/>
      <c r="C2" s="56"/>
      <c r="D2" s="56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s="2" customFormat="1" ht="13.5" customHeight="1">
      <c r="A3" s="57" t="s">
        <v>26</v>
      </c>
      <c r="B3" s="153"/>
      <c r="C3" s="153"/>
      <c r="D3" s="153"/>
      <c r="E3" s="153"/>
      <c r="F3" s="153"/>
      <c r="G3" s="153"/>
      <c r="H3" s="153"/>
      <c r="I3" s="17"/>
      <c r="J3" s="17"/>
      <c r="K3" s="17"/>
      <c r="L3" s="17"/>
      <c r="M3" s="17"/>
      <c r="N3" s="17"/>
      <c r="O3" s="17"/>
      <c r="P3" s="17"/>
      <c r="Q3" s="17"/>
      <c r="R3" s="58"/>
      <c r="S3" s="58"/>
      <c r="T3" s="58"/>
      <c r="U3" s="161"/>
      <c r="V3" s="58"/>
      <c r="W3" s="307" t="s">
        <v>2</v>
      </c>
    </row>
    <row r="4" spans="1:23" s="2" customFormat="1" ht="21.75" customHeight="1">
      <c r="A4" s="7" t="s">
        <v>263</v>
      </c>
      <c r="B4" s="8" t="s">
        <v>201</v>
      </c>
      <c r="C4" s="7" t="s">
        <v>202</v>
      </c>
      <c r="D4" s="7" t="s">
        <v>200</v>
      </c>
      <c r="E4" s="8" t="s">
        <v>203</v>
      </c>
      <c r="F4" s="8" t="s">
        <v>204</v>
      </c>
      <c r="G4" s="8" t="s">
        <v>264</v>
      </c>
      <c r="H4" s="8" t="s">
        <v>265</v>
      </c>
      <c r="I4" s="19" t="s">
        <v>29</v>
      </c>
      <c r="J4" s="19" t="s">
        <v>266</v>
      </c>
      <c r="K4" s="19"/>
      <c r="L4" s="19"/>
      <c r="M4" s="19"/>
      <c r="N4" s="19" t="s">
        <v>209</v>
      </c>
      <c r="O4" s="19"/>
      <c r="P4" s="19"/>
      <c r="Q4" s="8" t="s">
        <v>35</v>
      </c>
      <c r="R4" s="19" t="s">
        <v>36</v>
      </c>
      <c r="S4" s="19"/>
      <c r="T4" s="19"/>
      <c r="U4" s="19"/>
      <c r="V4" s="19"/>
      <c r="W4" s="19"/>
    </row>
    <row r="5" spans="1:23" s="2" customFormat="1" ht="21.75" customHeight="1">
      <c r="A5" s="7"/>
      <c r="B5" s="19"/>
      <c r="C5" s="7"/>
      <c r="D5" s="7"/>
      <c r="E5" s="157"/>
      <c r="F5" s="157"/>
      <c r="G5" s="157"/>
      <c r="H5" s="157"/>
      <c r="I5" s="19"/>
      <c r="J5" s="159" t="s">
        <v>32</v>
      </c>
      <c r="K5" s="19"/>
      <c r="L5" s="8" t="s">
        <v>33</v>
      </c>
      <c r="M5" s="8" t="s">
        <v>34</v>
      </c>
      <c r="N5" s="8" t="s">
        <v>32</v>
      </c>
      <c r="O5" s="8" t="s">
        <v>33</v>
      </c>
      <c r="P5" s="8" t="s">
        <v>34</v>
      </c>
      <c r="Q5" s="157"/>
      <c r="R5" s="8" t="s">
        <v>31</v>
      </c>
      <c r="S5" s="8" t="s">
        <v>37</v>
      </c>
      <c r="T5" s="8" t="s">
        <v>215</v>
      </c>
      <c r="U5" s="8" t="s">
        <v>39</v>
      </c>
      <c r="V5" s="8" t="s">
        <v>40</v>
      </c>
      <c r="W5" s="8" t="s">
        <v>41</v>
      </c>
    </row>
    <row r="6" spans="1:23" s="2" customFormat="1" ht="21" customHeight="1">
      <c r="A6" s="19"/>
      <c r="B6" s="19"/>
      <c r="C6" s="19"/>
      <c r="D6" s="19"/>
      <c r="E6" s="19"/>
      <c r="F6" s="19"/>
      <c r="G6" s="19"/>
      <c r="H6" s="19"/>
      <c r="I6" s="19"/>
      <c r="J6" s="160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s="2" customFormat="1" ht="39.75" customHeight="1">
      <c r="A7" s="7"/>
      <c r="B7" s="19"/>
      <c r="C7" s="7"/>
      <c r="D7" s="7"/>
      <c r="E7" s="8"/>
      <c r="F7" s="8"/>
      <c r="G7" s="8"/>
      <c r="H7" s="8"/>
      <c r="I7" s="19"/>
      <c r="J7" s="45" t="s">
        <v>31</v>
      </c>
      <c r="K7" s="45" t="s">
        <v>267</v>
      </c>
      <c r="L7" s="8"/>
      <c r="M7" s="8"/>
      <c r="N7" s="8"/>
      <c r="O7" s="8"/>
      <c r="P7" s="8"/>
      <c r="Q7" s="8"/>
      <c r="R7" s="8"/>
      <c r="S7" s="8"/>
      <c r="T7" s="8"/>
      <c r="U7" s="19"/>
      <c r="V7" s="8"/>
      <c r="W7" s="8"/>
    </row>
    <row r="8" spans="1:23" s="2" customFormat="1" ht="1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9">
        <v>21</v>
      </c>
      <c r="V8" s="9">
        <v>22</v>
      </c>
      <c r="W8" s="9">
        <v>23</v>
      </c>
    </row>
    <row r="9" spans="1:23" s="2" customFormat="1" ht="21" customHeight="1">
      <c r="A9" s="11"/>
      <c r="B9" s="11"/>
      <c r="C9" s="10" t="s">
        <v>268</v>
      </c>
      <c r="D9" s="11"/>
      <c r="E9" s="11"/>
      <c r="F9" s="11"/>
      <c r="G9" s="11"/>
      <c r="H9" s="11"/>
      <c r="I9" s="21">
        <v>0.42</v>
      </c>
      <c r="J9" s="21">
        <v>0.42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s="2" customFormat="1" ht="23.25" customHeight="1">
      <c r="A10" s="10" t="s">
        <v>269</v>
      </c>
      <c r="B10" s="10" t="s">
        <v>270</v>
      </c>
      <c r="C10" s="10" t="s">
        <v>268</v>
      </c>
      <c r="D10" s="10" t="s">
        <v>43</v>
      </c>
      <c r="E10" s="10" t="s">
        <v>61</v>
      </c>
      <c r="F10" s="10" t="s">
        <v>62</v>
      </c>
      <c r="G10" s="10" t="s">
        <v>271</v>
      </c>
      <c r="H10" s="10" t="s">
        <v>170</v>
      </c>
      <c r="I10" s="21">
        <v>0.42</v>
      </c>
      <c r="J10" s="21">
        <v>0.42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s="2" customFormat="1" ht="23.25" customHeight="1">
      <c r="A11" s="10"/>
      <c r="B11" s="10"/>
      <c r="C11" s="10" t="s">
        <v>272</v>
      </c>
      <c r="D11" s="10"/>
      <c r="E11" s="10"/>
      <c r="F11" s="10"/>
      <c r="G11" s="10"/>
      <c r="H11" s="10"/>
      <c r="I11" s="21">
        <v>2.0775</v>
      </c>
      <c r="J11" s="21">
        <v>2.0775</v>
      </c>
      <c r="K11" s="21"/>
      <c r="L11" s="21"/>
      <c r="M11" s="21"/>
      <c r="N11" s="21"/>
      <c r="O11" s="21"/>
      <c r="P11" s="10"/>
      <c r="Q11" s="21"/>
      <c r="R11" s="21"/>
      <c r="S11" s="21"/>
      <c r="T11" s="21"/>
      <c r="U11" s="21"/>
      <c r="V11" s="21"/>
      <c r="W11" s="21"/>
    </row>
    <row r="12" spans="1:23" s="2" customFormat="1" ht="23.25" customHeight="1">
      <c r="A12" s="10" t="s">
        <v>269</v>
      </c>
      <c r="B12" s="10" t="s">
        <v>273</v>
      </c>
      <c r="C12" s="10" t="s">
        <v>272</v>
      </c>
      <c r="D12" s="10" t="s">
        <v>43</v>
      </c>
      <c r="E12" s="10" t="s">
        <v>61</v>
      </c>
      <c r="F12" s="10" t="s">
        <v>62</v>
      </c>
      <c r="G12" s="10" t="s">
        <v>250</v>
      </c>
      <c r="H12" s="10" t="s">
        <v>175</v>
      </c>
      <c r="I12" s="21">
        <v>2.0775</v>
      </c>
      <c r="J12" s="21">
        <v>2.0775</v>
      </c>
      <c r="K12" s="21"/>
      <c r="L12" s="21"/>
      <c r="M12" s="21"/>
      <c r="N12" s="21"/>
      <c r="O12" s="21"/>
      <c r="P12" s="10"/>
      <c r="Q12" s="21"/>
      <c r="R12" s="21"/>
      <c r="S12" s="21"/>
      <c r="T12" s="21"/>
      <c r="U12" s="21"/>
      <c r="V12" s="21"/>
      <c r="W12" s="21"/>
    </row>
    <row r="13" spans="1:23" s="2" customFormat="1" ht="23.25" customHeight="1">
      <c r="A13" s="10"/>
      <c r="B13" s="10"/>
      <c r="C13" s="10" t="s">
        <v>274</v>
      </c>
      <c r="D13" s="10"/>
      <c r="E13" s="10"/>
      <c r="F13" s="10"/>
      <c r="G13" s="10"/>
      <c r="H13" s="10"/>
      <c r="I13" s="21">
        <v>1.0422</v>
      </c>
      <c r="J13" s="21"/>
      <c r="K13" s="21"/>
      <c r="L13" s="21"/>
      <c r="M13" s="21"/>
      <c r="N13" s="21"/>
      <c r="O13" s="21"/>
      <c r="P13" s="10"/>
      <c r="Q13" s="21"/>
      <c r="R13" s="21">
        <v>1.0422</v>
      </c>
      <c r="S13" s="21"/>
      <c r="T13" s="21"/>
      <c r="U13" s="21"/>
      <c r="V13" s="21"/>
      <c r="W13" s="21">
        <v>1.0422</v>
      </c>
    </row>
    <row r="14" spans="1:23" s="2" customFormat="1" ht="23.25" customHeight="1">
      <c r="A14" s="10" t="s">
        <v>275</v>
      </c>
      <c r="B14" s="10" t="s">
        <v>276</v>
      </c>
      <c r="C14" s="10" t="s">
        <v>274</v>
      </c>
      <c r="D14" s="10" t="s">
        <v>43</v>
      </c>
      <c r="E14" s="10" t="s">
        <v>61</v>
      </c>
      <c r="F14" s="10" t="s">
        <v>62</v>
      </c>
      <c r="G14" s="10" t="s">
        <v>277</v>
      </c>
      <c r="H14" s="10" t="s">
        <v>56</v>
      </c>
      <c r="I14" s="21">
        <v>1.0422</v>
      </c>
      <c r="J14" s="21"/>
      <c r="K14" s="21"/>
      <c r="L14" s="21"/>
      <c r="M14" s="21"/>
      <c r="N14" s="21"/>
      <c r="O14" s="21"/>
      <c r="P14" s="10"/>
      <c r="Q14" s="21"/>
      <c r="R14" s="21">
        <v>1.0422</v>
      </c>
      <c r="S14" s="21"/>
      <c r="T14" s="21"/>
      <c r="U14" s="21"/>
      <c r="V14" s="21"/>
      <c r="W14" s="21">
        <v>1.0422</v>
      </c>
    </row>
    <row r="15" spans="1:23" s="2" customFormat="1" ht="23.25" customHeight="1">
      <c r="A15" s="10"/>
      <c r="B15" s="10"/>
      <c r="C15" s="10" t="s">
        <v>278</v>
      </c>
      <c r="D15" s="10"/>
      <c r="E15" s="10"/>
      <c r="F15" s="10"/>
      <c r="G15" s="10"/>
      <c r="H15" s="10"/>
      <c r="I15" s="21">
        <v>13.524</v>
      </c>
      <c r="J15" s="21">
        <v>13.524</v>
      </c>
      <c r="K15" s="21"/>
      <c r="L15" s="21"/>
      <c r="M15" s="21"/>
      <c r="N15" s="21"/>
      <c r="O15" s="21"/>
      <c r="P15" s="10"/>
      <c r="Q15" s="21"/>
      <c r="R15" s="21"/>
      <c r="S15" s="21"/>
      <c r="T15" s="21"/>
      <c r="U15" s="21"/>
      <c r="V15" s="21"/>
      <c r="W15" s="21"/>
    </row>
    <row r="16" spans="1:23" s="2" customFormat="1" ht="23.25" customHeight="1">
      <c r="A16" s="10" t="s">
        <v>269</v>
      </c>
      <c r="B16" s="10" t="s">
        <v>279</v>
      </c>
      <c r="C16" s="10" t="s">
        <v>278</v>
      </c>
      <c r="D16" s="10" t="s">
        <v>43</v>
      </c>
      <c r="E16" s="10" t="s">
        <v>61</v>
      </c>
      <c r="F16" s="10" t="s">
        <v>62</v>
      </c>
      <c r="G16" s="10" t="s">
        <v>271</v>
      </c>
      <c r="H16" s="10" t="s">
        <v>170</v>
      </c>
      <c r="I16" s="21">
        <v>13.524</v>
      </c>
      <c r="J16" s="21">
        <v>13.524</v>
      </c>
      <c r="K16" s="21"/>
      <c r="L16" s="21"/>
      <c r="M16" s="21"/>
      <c r="N16" s="21"/>
      <c r="O16" s="21"/>
      <c r="P16" s="10"/>
      <c r="Q16" s="21"/>
      <c r="R16" s="21"/>
      <c r="S16" s="21"/>
      <c r="T16" s="21"/>
      <c r="U16" s="21"/>
      <c r="V16" s="21"/>
      <c r="W16" s="21"/>
    </row>
    <row r="17" spans="1:23" s="2" customFormat="1" ht="23.25" customHeight="1">
      <c r="A17" s="10"/>
      <c r="B17" s="10"/>
      <c r="C17" s="10" t="s">
        <v>280</v>
      </c>
      <c r="D17" s="10"/>
      <c r="E17" s="10"/>
      <c r="F17" s="10"/>
      <c r="G17" s="10"/>
      <c r="H17" s="10"/>
      <c r="I17" s="21">
        <v>0.0756</v>
      </c>
      <c r="J17" s="21">
        <v>0.0756</v>
      </c>
      <c r="K17" s="21"/>
      <c r="L17" s="21"/>
      <c r="M17" s="21"/>
      <c r="N17" s="21"/>
      <c r="O17" s="21"/>
      <c r="P17" s="10"/>
      <c r="Q17" s="21"/>
      <c r="R17" s="21"/>
      <c r="S17" s="21"/>
      <c r="T17" s="21"/>
      <c r="U17" s="21"/>
      <c r="V17" s="21"/>
      <c r="W17" s="21"/>
    </row>
    <row r="18" spans="1:23" s="2" customFormat="1" ht="23.25" customHeight="1">
      <c r="A18" s="10" t="s">
        <v>269</v>
      </c>
      <c r="B18" s="10" t="s">
        <v>281</v>
      </c>
      <c r="C18" s="10" t="s">
        <v>280</v>
      </c>
      <c r="D18" s="10" t="s">
        <v>43</v>
      </c>
      <c r="E18" s="10" t="s">
        <v>65</v>
      </c>
      <c r="F18" s="10" t="s">
        <v>66</v>
      </c>
      <c r="G18" s="10" t="s">
        <v>282</v>
      </c>
      <c r="H18" s="10" t="s">
        <v>180</v>
      </c>
      <c r="I18" s="21">
        <v>0.0756</v>
      </c>
      <c r="J18" s="21">
        <v>0.0756</v>
      </c>
      <c r="K18" s="21"/>
      <c r="L18" s="21"/>
      <c r="M18" s="21"/>
      <c r="N18" s="21"/>
      <c r="O18" s="21"/>
      <c r="P18" s="10"/>
      <c r="Q18" s="21"/>
      <c r="R18" s="21"/>
      <c r="S18" s="21"/>
      <c r="T18" s="21"/>
      <c r="U18" s="21"/>
      <c r="V18" s="21"/>
      <c r="W18" s="21"/>
    </row>
    <row r="19" spans="1:23" s="2" customFormat="1" ht="23.25" customHeight="1">
      <c r="A19" s="10"/>
      <c r="B19" s="10"/>
      <c r="C19" s="10" t="s">
        <v>283</v>
      </c>
      <c r="D19" s="10"/>
      <c r="E19" s="10"/>
      <c r="F19" s="10"/>
      <c r="G19" s="10"/>
      <c r="H19" s="10"/>
      <c r="I19" s="21">
        <v>5.52</v>
      </c>
      <c r="J19" s="21">
        <v>5.52</v>
      </c>
      <c r="K19" s="21"/>
      <c r="L19" s="21"/>
      <c r="M19" s="21"/>
      <c r="N19" s="21"/>
      <c r="O19" s="21"/>
      <c r="P19" s="10"/>
      <c r="Q19" s="21"/>
      <c r="R19" s="21"/>
      <c r="S19" s="21"/>
      <c r="T19" s="21"/>
      <c r="U19" s="21"/>
      <c r="V19" s="21"/>
      <c r="W19" s="21"/>
    </row>
    <row r="20" spans="1:23" s="2" customFormat="1" ht="23.25" customHeight="1">
      <c r="A20" s="10" t="s">
        <v>269</v>
      </c>
      <c r="B20" s="10" t="s">
        <v>284</v>
      </c>
      <c r="C20" s="10" t="s">
        <v>283</v>
      </c>
      <c r="D20" s="10" t="s">
        <v>43</v>
      </c>
      <c r="E20" s="10" t="s">
        <v>61</v>
      </c>
      <c r="F20" s="10" t="s">
        <v>62</v>
      </c>
      <c r="G20" s="10" t="s">
        <v>282</v>
      </c>
      <c r="H20" s="10" t="s">
        <v>180</v>
      </c>
      <c r="I20" s="21">
        <v>5.52</v>
      </c>
      <c r="J20" s="21">
        <v>5.52</v>
      </c>
      <c r="K20" s="21"/>
      <c r="L20" s="21"/>
      <c r="M20" s="21"/>
      <c r="N20" s="21"/>
      <c r="O20" s="21"/>
      <c r="P20" s="10"/>
      <c r="Q20" s="21"/>
      <c r="R20" s="21"/>
      <c r="S20" s="21"/>
      <c r="T20" s="21"/>
      <c r="U20" s="21"/>
      <c r="V20" s="21"/>
      <c r="W20" s="21"/>
    </row>
    <row r="21" spans="1:23" s="2" customFormat="1" ht="18.75" customHeight="1">
      <c r="A21" s="154" t="s">
        <v>93</v>
      </c>
      <c r="B21" s="155"/>
      <c r="C21" s="155"/>
      <c r="D21" s="155"/>
      <c r="E21" s="155"/>
      <c r="F21" s="155"/>
      <c r="G21" s="155"/>
      <c r="H21" s="158"/>
      <c r="I21" s="21">
        <v>22.6593</v>
      </c>
      <c r="J21" s="21">
        <v>21.6171</v>
      </c>
      <c r="K21" s="21"/>
      <c r="L21" s="21"/>
      <c r="M21" s="21"/>
      <c r="N21" s="21"/>
      <c r="O21" s="21"/>
      <c r="P21" s="21"/>
      <c r="Q21" s="21"/>
      <c r="R21" s="21">
        <v>1.0422</v>
      </c>
      <c r="S21" s="21"/>
      <c r="T21" s="21"/>
      <c r="U21" s="21"/>
      <c r="V21" s="21"/>
      <c r="W21" s="21">
        <v>1.0422</v>
      </c>
    </row>
    <row r="22" s="2" customFormat="1" ht="14.25" customHeight="1"/>
    <row r="23" s="2" customFormat="1" ht="14.25" customHeight="1"/>
    <row r="24" s="2" customFormat="1" ht="14.25" customHeight="1"/>
    <row r="25" s="2" customFormat="1" ht="14.25" customHeight="1"/>
    <row r="26" s="2" customFormat="1" ht="14.25" customHeight="1"/>
    <row r="27" s="2" customFormat="1" ht="14.25" customHeight="1"/>
    <row r="28" s="2" customFormat="1" ht="14.25" customHeight="1"/>
    <row r="29" s="2" customFormat="1" ht="14.25" customHeight="1"/>
    <row r="30" s="2" customFormat="1" ht="14.25" customHeight="1"/>
    <row r="31" s="2" customFormat="1" ht="14.25" customHeight="1"/>
    <row r="32" s="2" customFormat="1" ht="14.25" customHeight="1"/>
    <row r="33" s="2" customFormat="1" ht="14.25" customHeight="1"/>
    <row r="34" s="2" customFormat="1" ht="14.25" customHeight="1"/>
    <row r="35" s="2" customFormat="1" ht="14.25" customHeight="1"/>
    <row r="36" s="2" customFormat="1" ht="14.25" customHeight="1"/>
    <row r="37" s="2" customFormat="1" ht="14.25" customHeight="1"/>
    <row r="38" s="2" customFormat="1" ht="14.25" customHeight="1"/>
    <row r="39" s="2" customFormat="1" ht="14.25" customHeight="1"/>
  </sheetData>
  <sheetProtection/>
  <mergeCells count="28">
    <mergeCell ref="A2:W2"/>
    <mergeCell ref="A3:H3"/>
    <mergeCell ref="J4:M4"/>
    <mergeCell ref="N4:P4"/>
    <mergeCell ref="R4:W4"/>
    <mergeCell ref="A21:H2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2021-01-13T15:07:30Z</cp:lastPrinted>
  <dcterms:created xsi:type="dcterms:W3CDTF">2020-01-11T14:24:04Z</dcterms:created>
  <dcterms:modified xsi:type="dcterms:W3CDTF">2024-02-29T23:09:37Z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BBF0BB480797482D8F578455EFABDF70_13</vt:lpwstr>
  </property>
  <property fmtid="{D5CDD505-2E9C-101B-9397-08002B2CF9AE}" pid="4" name="퀀_generated_2.-2147483648">
    <vt:i4>2052</vt:i4>
  </property>
</Properties>
</file>