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65" firstSheet="4" activeTab="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'一般公共预算“三公”经费支出预算表03'!$A:$A,'一般公共预算“三公”经费支出预算表03'!$1:$1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'政府性基金预算支出预算表06'!$A:$A,'政府性基金预算支出预算表06'!$1:$1</definedName>
    <definedName name="_xlnm.Print_Titles" localSheetId="12">'国有资本经营预算支出表07'!$A:$A,'国有资本经营预算支出表07'!$1:$1</definedName>
    <definedName name="_xlnm.Print_Titles" localSheetId="13">'部门政府采购预算表08'!$A:$A,'部门政府采购预算表08'!$1:$1</definedName>
    <definedName name="_xlnm.Print_Titles" localSheetId="14">'政府购买服务预算表09'!$A:$A,'政府购买服务预算表09'!$1:$1</definedName>
    <definedName name="_xlnm.Print_Titles" localSheetId="15">'县对下转移支付预算表10-1'!$A:$A,'县对下转移支付预算表10-1'!$1:$1</definedName>
    <definedName name="_xlnm.Print_Titles" localSheetId="16">'县对下转移支付绩效目标表10-2'!$A:$A,'县对下转移支付绩效目标表10-2'!$1:$1</definedName>
    <definedName name="_xlnm.Print_Titles" localSheetId="17">'新增资产配置表11'!$A:$A,'新增资产配置表11'!$1:$1</definedName>
    <definedName name="_xlnm.Print_Titles" localSheetId="18">'上级补助项目支出预算表12'!$A:$A,'上级补助项目支出预算表12'!$1:$1</definedName>
    <definedName name="_xlnm.Print_Titles" localSheetId="19">'部门项目中期规划预算表13'!$A:$A,'部门项目中期规划预算表13'!$1:$1</definedName>
  </definedNames>
  <calcPr calcId="144525"/>
</workbook>
</file>

<file path=xl/sharedStrings.xml><?xml version="1.0" encoding="utf-8"?>
<sst xmlns="http://schemas.openxmlformats.org/spreadsheetml/2006/main" count="870" uniqueCount="372">
  <si>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</si>
  <si>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</si>
  <si>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</si>
  <si>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</si>
  <si>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</si>
  <si>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</si>
  <si>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</si>
  <si>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</si>
  <si>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</si>
  <si>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</si>
  <si>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</si>
  <si>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</si>
  <si>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</si>
  <si>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</si>
  <si>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</si>
  <si>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</si>
  <si>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</si>
  <si>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</si>
  <si>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</si>
  <si>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</si>
  <si>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</si>
  <si>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</si>
  <si>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</si>
  <si>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</si>
  <si>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</si>
  <si>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</si>
  <si>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</si>
  <si>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</si>
  <si>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</si>
  <si>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</si>
  <si>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</si>
  <si>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</si>
  <si>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</si>
  <si>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</si>
  <si>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</si>
  <si>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</si>
  <si>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</si>
  <si>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</si>
  <si>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</si>
  <si>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</si>
  <si>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</si>
  <si>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</si>
  <si>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131005</t>
  </si>
  <si>
    <t>富源县人民医院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</si>
  <si>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</si>
  <si>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</si>
  <si>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</si>
  <si>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</si>
  <si>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</si>
  <si>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</si>
  <si>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</si>
  <si>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</si>
  <si>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</si>
  <si>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</si>
  <si>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</si>
  <si>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</si>
  <si>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</si>
  <si>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</si>
  <si>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</si>
  <si>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20808</t>
  </si>
  <si>
    <t>抚恤</t>
  </si>
  <si>
    <t>2080801</t>
  </si>
  <si>
    <t>死亡抚恤</t>
  </si>
  <si>
    <t>210</t>
  </si>
  <si>
    <t>卫生健康支出</t>
  </si>
  <si>
    <t>21002</t>
  </si>
  <si>
    <t>公立医院</t>
  </si>
  <si>
    <t>2100201</t>
  </si>
  <si>
    <t>综合医院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</si>
  <si>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</si>
  <si>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</si>
  <si>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</si>
  <si>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</si>
  <si>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</si>
  <si>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</si>
  <si>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</si>
  <si>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</si>
  <si>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</si>
  <si>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</si>
  <si>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</si>
  <si>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</si>
  <si>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</si>
  <si>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</si>
  <si>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</si>
  <si>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</si>
  <si>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</si>
  <si>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</si>
  <si>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</si>
  <si>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</si>
  <si>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</si>
  <si>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</si>
  <si>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</si>
  <si>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</si>
  <si>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</si>
  <si>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</si>
  <si>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</si>
  <si>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</si>
  <si>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</si>
  <si>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</si>
  <si>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</si>
  <si>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</si>
  <si>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</si>
  <si>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</si>
  <si>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</si>
  <si>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</si>
  <si>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</si>
  <si>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</si>
  <si>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</si>
  <si>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</si>
  <si>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</si>
  <si>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</si>
  <si>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</si>
  <si>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</si>
  <si>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</si>
  <si>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</si>
  <si>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</si>
  <si>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</si>
  <si>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</si>
  <si>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</si>
  <si>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</si>
  <si>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</si>
  <si>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</si>
  <si>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</si>
  <si>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</si>
  <si>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</si>
  <si>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</si>
  <si>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502</t>
  </si>
  <si>
    <t>机关商品和服务支出</t>
  </si>
  <si>
    <t>03</t>
  </si>
  <si>
    <t>奖金</t>
  </si>
  <si>
    <t>办公经费</t>
  </si>
  <si>
    <t>07</t>
  </si>
  <si>
    <t>绩效工资</t>
  </si>
  <si>
    <t>505</t>
  </si>
  <si>
    <t>对事业单位经常性补助</t>
  </si>
  <si>
    <t>08</t>
  </si>
  <si>
    <t>机关事业单位基本养老保险缴费</t>
  </si>
  <si>
    <t>09</t>
  </si>
  <si>
    <t>职业年金缴费</t>
  </si>
  <si>
    <t>商品和服务支出</t>
  </si>
  <si>
    <t>职工基本医疗保险缴费</t>
  </si>
  <si>
    <t>506</t>
  </si>
  <si>
    <t>对事业单位资本性补助</t>
  </si>
  <si>
    <t>公务员医疗补助缴费</t>
  </si>
  <si>
    <t>资本性支出（一）</t>
  </si>
  <si>
    <t>其他社会保障缴费</t>
  </si>
  <si>
    <t>509</t>
  </si>
  <si>
    <t>对个人和家庭的补助</t>
  </si>
  <si>
    <t>住房公积金</t>
  </si>
  <si>
    <t>社会福利和救助</t>
  </si>
  <si>
    <t>302</t>
  </si>
  <si>
    <t>05</t>
  </si>
  <si>
    <t>离退休费</t>
  </si>
  <si>
    <t>办公费</t>
  </si>
  <si>
    <t>专用材料费</t>
  </si>
  <si>
    <t>26</t>
  </si>
  <si>
    <t>劳务费</t>
  </si>
  <si>
    <t>28</t>
  </si>
  <si>
    <t>工会经费</t>
  </si>
  <si>
    <t>29</t>
  </si>
  <si>
    <t>福利费</t>
  </si>
  <si>
    <t>39</t>
  </si>
  <si>
    <t>其他交通费用</t>
  </si>
  <si>
    <t>303</t>
  </si>
  <si>
    <t>退休费</t>
  </si>
  <si>
    <t>生活补助</t>
  </si>
  <si>
    <t>310</t>
  </si>
  <si>
    <t>资本性支出</t>
  </si>
  <si>
    <t>专用设备购置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</si>
  <si>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</si>
  <si>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</si>
  <si>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</si>
  <si>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</si>
  <si>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</si>
  <si>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</si>
  <si>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</si>
  <si>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</si>
  <si>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 说明：本单位本年无“三公”经费支出预算，故此表为空表。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</si>
  <si>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</si>
  <si>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</si>
  <si>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</si>
  <si>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</si>
  <si>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</si>
  <si>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</si>
  <si>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</si>
  <si>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</si>
  <si>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</si>
  <si>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</si>
  <si>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</si>
  <si>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</si>
  <si>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</si>
  <si>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</si>
  <si>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</si>
  <si>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</si>
  <si>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</si>
  <si>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</si>
  <si>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</si>
  <si>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</si>
  <si>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530325210000000020887</t>
  </si>
  <si>
    <t>事业人员支出工资</t>
  </si>
  <si>
    <t>30101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</si>
  <si>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</si>
  <si>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</si>
  <si>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</si>
  <si>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</si>
  <si>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</si>
  <si>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</si>
  <si>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</si>
  <si>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富源县人民医院人员经费自有资金</t>
  </si>
  <si>
    <t>事业发展类</t>
  </si>
  <si>
    <t>530325241100002405814</t>
  </si>
  <si>
    <t>30226</t>
  </si>
  <si>
    <t>富源县人民医院设备购置自有资金</t>
  </si>
  <si>
    <t>530325241100002405836</t>
  </si>
  <si>
    <t>31003</t>
  </si>
  <si>
    <t>富源县人民医院专用材料购置自有资金</t>
  </si>
  <si>
    <t>530325241100002405819</t>
  </si>
  <si>
    <t>30218</t>
  </si>
  <si>
    <t>遗属补助资金</t>
  </si>
  <si>
    <t>民生类</t>
  </si>
  <si>
    <t>530325241100002404499</t>
  </si>
  <si>
    <t>30305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</si>
  <si>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</si>
  <si>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</si>
  <si>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</si>
  <si>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</si>
  <si>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</si>
  <si>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</si>
  <si>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</si>
  <si>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</si>
  <si>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</si>
  <si>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</si>
  <si>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</si>
  <si>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</si>
  <si>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保障富源县人民医院2024年遗属困难生活补助。</t>
  </si>
  <si>
    <t>产出指标</t>
  </si>
  <si>
    <t>数量指标</t>
  </si>
  <si>
    <t>获补对象数</t>
  </si>
  <si>
    <t>=</t>
  </si>
  <si>
    <t>人(人次、家)</t>
  </si>
  <si>
    <t>定量指标</t>
  </si>
  <si>
    <t>反映获补助人员、企业的数量情况，也适用补贴、资助等形式的补助。</t>
  </si>
  <si>
    <t>质量指标</t>
  </si>
  <si>
    <t>获补对象准确率</t>
  </si>
  <si>
    <t>100</t>
  </si>
  <si>
    <t>%</t>
  </si>
  <si>
    <t>反映获补助对象认定的准确性情况。
获补对象准确率=抽检符合标准的补助对象数/抽检实际补助对象数*100%</t>
  </si>
  <si>
    <t>获补覆盖率</t>
  </si>
  <si>
    <t>&gt;=</t>
  </si>
  <si>
    <t>获补覆盖率=实际获得补助人数（企业数）/申请符合标准人数（企业数）*100%</t>
  </si>
  <si>
    <t>时效指标</t>
  </si>
  <si>
    <t>发放及时率</t>
  </si>
  <si>
    <t>反映发放单位及时发放补助资金的情况。
发放及时率=在时限内发放资金/应发放资金*100%</t>
  </si>
  <si>
    <t>效益指标</t>
  </si>
  <si>
    <t>社会效益指标</t>
  </si>
  <si>
    <t>生活状况改善</t>
  </si>
  <si>
    <t>90</t>
  </si>
  <si>
    <t>反映补助促进受助对象生活状况改善的情况。</t>
  </si>
  <si>
    <t>满意度指标</t>
  </si>
  <si>
    <t>服务对象满意度指标</t>
  </si>
  <si>
    <t>受益对象满意度</t>
  </si>
  <si>
    <t>95</t>
  </si>
  <si>
    <t>反映获补助受益对象的满意程度。</t>
  </si>
  <si>
    <t>保障医院2024年正常运转经费。</t>
  </si>
  <si>
    <t>医疗服务人次</t>
  </si>
  <si>
    <t>270000</t>
  </si>
  <si>
    <t>人</t>
  </si>
  <si>
    <t>反映医疗服务人次数。</t>
  </si>
  <si>
    <t>医疗质量合格率</t>
  </si>
  <si>
    <t>98</t>
  </si>
  <si>
    <t>反映医疗质量合格率</t>
  </si>
  <si>
    <t>满足辐射区域内群众看病困难</t>
  </si>
  <si>
    <t>反映就诊患者完成人数情况。</t>
  </si>
  <si>
    <t>可持续影响指标</t>
  </si>
  <si>
    <t>医院管理水平提升</t>
  </si>
  <si>
    <t>反映医院管理水平提升情况。</t>
  </si>
  <si>
    <t>患者对象满意度</t>
  </si>
  <si>
    <t>反映患者满意。患者满意度=调查中满意和较满意的患者数量/调查总人数*100%</t>
  </si>
  <si>
    <t>保障医院正常运转2024经费.</t>
  </si>
  <si>
    <t>反映医疗服务完成人次。</t>
  </si>
  <si>
    <t>反映就诊患者完成人数情况</t>
  </si>
  <si>
    <t>患者满意度</t>
  </si>
  <si>
    <t>保障医院正常2024年运转经费。</t>
  </si>
  <si>
    <t>期</t>
  </si>
  <si>
    <t>反映医疗服务完成人次数。</t>
  </si>
  <si>
    <t>反映患者满意度。患者满意度=调查中满意和较满意患者数量/调查总人数*100%</t>
  </si>
  <si>
    <t>预算05-3表</t>
  </si>
  <si>
    <t>项目支出绩效目标表（另文下达）</t>
  </si>
  <si>
    <t>单位名称：富源县人民医院</t>
  </si>
  <si>
    <t>预算06表</t>
  </si>
  <si>
    <t>政府性基金预算支出预算表</t>
  </si>
  <si>
    <t>单位名称：预算科</t>
  </si>
  <si>
    <t>单位名称</t>
  </si>
  <si>
    <t>本年政府性基金预算支出</t>
  </si>
  <si>
    <t>说明：本单位本年度无政府性基金预算支出，故此表为空表。</t>
  </si>
  <si>
    <t>国有资本经营预算支出预算表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</si>
  <si>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</si>
  <si>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</si>
  <si>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</si>
  <si>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</si>
  <si>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</si>
  <si>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</si>
  <si>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</si>
  <si>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</si>
  <si>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</si>
  <si>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</si>
  <si>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</si>
  <si>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</si>
  <si>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</si>
  <si>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富源县人民医院专用材料购置自有资金</t>
  </si>
  <si>
    <t>购买专用材料</t>
  </si>
  <si>
    <t>A07020000 医药品</t>
  </si>
  <si>
    <t>元</t>
  </si>
  <si>
    <t xml:space="preserve">  富源县人民医院设备购置自有资金</t>
  </si>
  <si>
    <t>办公设备购置</t>
  </si>
  <si>
    <t>A02020000 办公设备</t>
  </si>
  <si>
    <t>A02320000 医疗设备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</si>
  <si>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</si>
  <si>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</si>
  <si>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</si>
  <si>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</si>
  <si>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</si>
  <si>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</si>
  <si>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</si>
  <si>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</si>
  <si>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</si>
  <si>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</si>
  <si>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说明：本单位无政府购买服务预算支出，故此表为空表。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</si>
  <si>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</si>
  <si>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</si>
  <si>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</si>
  <si>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</si>
  <si>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</si>
  <si>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</si>
  <si>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</si>
  <si>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</si>
  <si>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</si>
  <si>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</si>
  <si>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</si>
  <si>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</si>
  <si>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</si>
  <si>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</si>
  <si>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</si>
  <si>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</si>
  <si>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</si>
  <si>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说明：本单位无县对下转移支付预算支出，故此表为空表。</t>
  </si>
  <si>
    <t>预算10-2表</t>
  </si>
  <si>
    <t>县对下转移支付绩效目标表</t>
  </si>
  <si>
    <t>说明：本单位无县对下转移支付预算支出，没有做绩效指标，故此表为空表。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</si>
  <si>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</si>
  <si>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</si>
  <si>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</si>
  <si>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</si>
  <si>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</si>
  <si>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</si>
  <si>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</si>
  <si>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</si>
  <si>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</si>
  <si>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说明：本单位无新增资产配置预算支出，故此表为空表。</t>
  </si>
  <si>
    <t>预算12表</t>
  </si>
  <si>
    <t>上级补助项目支出预算表</t>
  </si>
  <si>
    <t>上级补助</t>
  </si>
  <si>
    <t>说明：本单位无上级补助项目支出预算，故此表为空表。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</si>
  <si>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</si>
  <si>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</si>
  <si>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</si>
  <si>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</si>
  <si>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</si>
  <si>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</si>
  <si>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</si>
  <si>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</si>
  <si>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/>
  </si>
</sst>
</file>

<file path=xl/styles.xml><?xml version="1.0" encoding="utf-8"?>
<styleSheet xmlns="http://schemas.openxmlformats.org/spreadsheetml/2006/main">
  <numFmts count="10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m/dd\ hh:mm:ss"/>
    <numFmt numFmtId="178" formatCode="#,##0.00;\-#,##0.00;;@"/>
    <numFmt numFmtId="179" formatCode="#,##0;\-#,##0;;@"/>
    <numFmt numFmtId="180" formatCode="0.00_);[Red]\-0.00\ "/>
    <numFmt numFmtId="44" formatCode="_ &quot;￥&quot;* #,##0.00_ ;_ &quot;￥&quot;* \-#,##0.00_ ;_ &quot;￥&quot;* &quot;-&quot;??_ ;_ @_ "/>
    <numFmt numFmtId="181" formatCode="hh:mm:ss"/>
    <numFmt numFmtId="41" formatCode="_ * #,##0_ ;_ * \-#,##0_ ;_ * &quot;-&quot;_ ;_ @_ 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宋体"/>
      <family val="2"/>
    </font>
    <font>
      <b/>
      <sz val="23"/>
      <color rgb="FF000000"/>
      <name val="宋体"/>
      <family val="2"/>
    </font>
    <font>
      <sz val="9"/>
      <color rgb="FF000000"/>
      <name val="宋体"/>
      <family val="2"/>
    </font>
    <font>
      <sz val="11"/>
      <color rgb="FF000000"/>
      <name val="宋体"/>
      <family val="2"/>
    </font>
    <font>
      <sz val="9"/>
      <color theme="1"/>
      <name val="宋体"/>
      <family val="2"/>
    </font>
    <font>
      <b/>
      <sz val="22"/>
      <color rgb="FF000000"/>
      <name val="宋体"/>
      <family val="2"/>
    </font>
    <font>
      <sz val="32"/>
      <color rgb="FF000000"/>
      <name val="宋体"/>
      <family val="2"/>
    </font>
    <font>
      <sz val="10"/>
      <name val="宋体"/>
      <family val="2"/>
    </font>
    <font>
      <sz val="10"/>
      <color rgb="FF000000"/>
      <name val="Arial"/>
      <family val="2"/>
    </font>
    <font>
      <sz val="9"/>
      <name val="宋体"/>
      <family val="2"/>
    </font>
    <font>
      <sz val="10"/>
      <color rgb="FFFFFFFF"/>
      <name val="宋体"/>
      <family val="2"/>
    </font>
    <font>
      <b/>
      <sz val="21"/>
      <color rgb="FF000000"/>
      <name val="宋体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SimSun"/>
      <family val="2"/>
    </font>
    <font>
      <sz val="9.75"/>
      <color rgb="FF000000"/>
      <name val="Calibri"/>
      <family val="2"/>
      <scheme val="minor"/>
    </font>
    <font>
      <sz val="9.75"/>
      <color rgb="FF000000"/>
      <name val="SimSun"/>
      <family val="2"/>
    </font>
    <font>
      <sz val="18"/>
      <color rgb="FF000000"/>
      <name val="Microsoft Sans Serif"/>
      <family val="2"/>
    </font>
    <font>
      <sz val="12"/>
      <color rgb="FF000000"/>
      <name val="宋体"/>
      <family val="2"/>
    </font>
    <font>
      <sz val="12"/>
      <name val="宋体"/>
      <family val="2"/>
    </font>
    <font>
      <b/>
      <sz val="9"/>
      <color theme="1"/>
      <name val="宋体"/>
      <family val="2"/>
    </font>
    <font>
      <sz val="20"/>
      <color rgb="FF000000"/>
      <name val="Microsoft Sans Serif"/>
      <family val="2"/>
    </font>
    <font>
      <sz val="10.5"/>
      <color rgb="FF000000"/>
      <name val="normal"/>
      <family val="2"/>
    </font>
    <font>
      <sz val="10.5"/>
      <color rgb="FF000000"/>
      <name val="SimSun"/>
      <family val="2"/>
    </font>
    <font>
      <sz val="10.5"/>
      <color rgb="FF000000"/>
      <name val="宋体"/>
      <family val="2"/>
    </font>
    <font>
      <b/>
      <sz val="20"/>
      <color rgb="FF000000"/>
      <name val="宋体"/>
      <family val="2"/>
    </font>
    <font>
      <b/>
      <sz val="11"/>
      <color rgb="FF000000"/>
      <name val="宋体"/>
      <family val="2"/>
    </font>
    <font>
      <sz val="10.5"/>
      <color theme="1"/>
      <name val="normal"/>
      <family val="2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rgb="FF000000"/>
      <name val="宋体"/>
      <family val="2"/>
    </font>
    <font>
      <sz val="9"/>
      <color rgb="FF000000"/>
      <name val="Microsoft YaHei UI"/>
      <family val="2"/>
    </font>
    <font>
      <sz val="11"/>
      <color theme="0"/>
      <name val="Calibri"/>
      <family val="2"/>
      <scheme val="minor"/>
    </font>
    <font>
      <b/>
      <sz val="10"/>
      <color rgb="FF000000"/>
      <name val="宋体"/>
      <family val="2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5">
    <xf numFmtId="0" fontId="11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>
      <alignment vertical="top"/>
      <protection/>
    </xf>
    <xf numFmtId="0" fontId="4" fillId="0" borderId="1">
      <alignment horizontal="left" vertical="center"/>
      <protection/>
    </xf>
    <xf numFmtId="0" fontId="4" fillId="0" borderId="2">
      <alignment horizontal="right" vertical="center" wrapText="1"/>
      <protection/>
    </xf>
    <xf numFmtId="0" fontId="5" fillId="0" borderId="3">
      <alignment horizontal="center" vertical="center" wrapText="1"/>
      <protection/>
    </xf>
    <xf numFmtId="0" fontId="5" fillId="0" borderId="3">
      <alignment horizontal="center" vertical="center"/>
      <protection/>
    </xf>
    <xf numFmtId="0" fontId="5" fillId="0" borderId="4">
      <alignment horizontal="center" vertical="center" wrapText="1"/>
      <protection/>
    </xf>
    <xf numFmtId="0" fontId="5" fillId="0" borderId="4">
      <alignment horizontal="center" vertical="center"/>
      <protection/>
    </xf>
    <xf numFmtId="0" fontId="5" fillId="0" borderId="5">
      <alignment horizontal="center" vertical="center" wrapText="1"/>
      <protection/>
    </xf>
    <xf numFmtId="49" fontId="2" fillId="0" borderId="0">
      <alignment/>
      <protection/>
    </xf>
    <xf numFmtId="0" fontId="4" fillId="0" borderId="6">
      <alignment horizontal="left" vertical="center"/>
      <protection/>
    </xf>
    <xf numFmtId="0" fontId="5" fillId="0" borderId="0">
      <alignment horizontal="left" vertical="center"/>
      <protection/>
    </xf>
    <xf numFmtId="0" fontId="4" fillId="0" borderId="2">
      <alignment horizontal="left" vertical="center" wrapText="1"/>
      <protection/>
    </xf>
    <xf numFmtId="0" fontId="4" fillId="0" borderId="2">
      <alignment horizontal="left" vertical="center" wrapText="1"/>
      <protection/>
    </xf>
    <xf numFmtId="0" fontId="2" fillId="0" borderId="2">
      <alignment horizontal="center" vertical="center"/>
      <protection/>
    </xf>
    <xf numFmtId="0" fontId="5" fillId="0" borderId="3">
      <alignment horizontal="center" vertical="center" wrapText="1"/>
      <protection/>
    </xf>
    <xf numFmtId="0" fontId="4" fillId="0" borderId="0">
      <alignment horizontal="left" vertical="center"/>
      <protection/>
    </xf>
    <xf numFmtId="0" fontId="3" fillId="0" borderId="0">
      <alignment horizontal="center" vertical="center"/>
      <protection/>
    </xf>
    <xf numFmtId="0" fontId="4" fillId="0" borderId="2">
      <alignment horizontal="right" vertical="center"/>
      <protection/>
    </xf>
    <xf numFmtId="0" fontId="4" fillId="0" borderId="2">
      <alignment horizontal="right" vertical="center"/>
      <protection/>
    </xf>
    <xf numFmtId="0" fontId="5" fillId="0" borderId="6">
      <alignment horizontal="center" vertical="center" wrapText="1"/>
      <protection/>
    </xf>
    <xf numFmtId="0" fontId="33" fillId="0" borderId="0">
      <alignment vertical="top"/>
      <protection/>
    </xf>
    <xf numFmtId="0" fontId="4" fillId="0" borderId="2">
      <alignment horizontal="right" vertical="center" wrapText="1"/>
      <protection/>
    </xf>
    <xf numFmtId="0" fontId="5" fillId="0" borderId="3">
      <alignment horizontal="center" vertical="center" wrapText="1"/>
      <protection/>
    </xf>
    <xf numFmtId="0" fontId="5" fillId="0" borderId="5">
      <alignment horizontal="center" vertical="center" wrapText="1"/>
      <protection/>
    </xf>
    <xf numFmtId="0" fontId="4" fillId="0" borderId="0">
      <alignment horizontal="left" vertical="center"/>
      <protection/>
    </xf>
    <xf numFmtId="0" fontId="7" fillId="0" borderId="0">
      <alignment horizontal="center" vertical="center" wrapText="1"/>
      <protection/>
    </xf>
    <xf numFmtId="0" fontId="2" fillId="0" borderId="0">
      <alignment vertical="center"/>
      <protection/>
    </xf>
    <xf numFmtId="0" fontId="5" fillId="0" borderId="6">
      <alignment horizontal="center" vertical="center"/>
      <protection/>
    </xf>
    <xf numFmtId="4" fontId="5" fillId="0" borderId="2">
      <alignment vertical="center"/>
      <protection/>
    </xf>
    <xf numFmtId="4" fontId="5" fillId="0" borderId="2">
      <alignment vertical="center"/>
      <protection/>
    </xf>
    <xf numFmtId="0" fontId="5" fillId="0" borderId="4">
      <alignment horizontal="center" vertical="center"/>
      <protection/>
    </xf>
    <xf numFmtId="0" fontId="8" fillId="0" borderId="0">
      <alignment horizontal="center" vertical="center"/>
      <protection/>
    </xf>
    <xf numFmtId="0" fontId="5" fillId="0" borderId="2">
      <alignment horizontal="center" vertical="center"/>
      <protection/>
    </xf>
    <xf numFmtId="0" fontId="5" fillId="0" borderId="3">
      <alignment horizontal="center" vertical="center"/>
      <protection/>
    </xf>
    <xf numFmtId="0" fontId="5" fillId="0" borderId="5">
      <alignment horizontal="center" vertical="center"/>
      <protection/>
    </xf>
    <xf numFmtId="0" fontId="5" fillId="0" borderId="0">
      <alignment horizontal="left" vertical="center" wrapText="1"/>
      <protection/>
    </xf>
    <xf numFmtId="0" fontId="8" fillId="0" borderId="0">
      <alignment horizontal="center" vertical="center" wrapText="1"/>
      <protection/>
    </xf>
    <xf numFmtId="0" fontId="2" fillId="0" borderId="0">
      <alignment/>
      <protection/>
    </xf>
    <xf numFmtId="0" fontId="4" fillId="0" borderId="7">
      <alignment horizontal="center" vertical="center"/>
      <protection/>
    </xf>
    <xf numFmtId="0" fontId="4" fillId="0" borderId="3">
      <alignment horizontal="left" vertical="center" wrapText="1"/>
      <protection/>
    </xf>
    <xf numFmtId="0" fontId="5" fillId="0" borderId="3">
      <alignment horizontal="center" vertical="center" wrapText="1"/>
      <protection/>
    </xf>
    <xf numFmtId="0" fontId="5" fillId="0" borderId="5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2" fillId="0" borderId="0">
      <alignment wrapText="1"/>
      <protection/>
    </xf>
    <xf numFmtId="0" fontId="33" fillId="0" borderId="0">
      <alignment vertical="top"/>
      <protection/>
    </xf>
    <xf numFmtId="0" fontId="5" fillId="0" borderId="1">
      <alignment horizontal="center"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 vertical="center"/>
      <protection/>
    </xf>
    <xf numFmtId="0" fontId="5" fillId="0" borderId="8">
      <alignment horizontal="center" vertical="center" wrapText="1"/>
      <protection/>
    </xf>
    <xf numFmtId="0" fontId="4" fillId="0" borderId="0">
      <alignment horizontal="right"/>
      <protection/>
    </xf>
    <xf numFmtId="0" fontId="4" fillId="0" borderId="2">
      <alignment horizontal="right" vertical="center"/>
      <protection/>
    </xf>
    <xf numFmtId="0" fontId="4" fillId="0" borderId="0">
      <alignment horizontal="right" vertical="center"/>
      <protection/>
    </xf>
    <xf numFmtId="0" fontId="5" fillId="0" borderId="2">
      <alignment horizontal="center" vertical="center" wrapText="1"/>
      <protection/>
    </xf>
    <xf numFmtId="0" fontId="5" fillId="0" borderId="8">
      <alignment horizontal="center" vertical="center" wrapText="1"/>
      <protection/>
    </xf>
    <xf numFmtId="0" fontId="5" fillId="0" borderId="8">
      <alignment horizontal="center" vertical="center"/>
      <protection/>
    </xf>
    <xf numFmtId="0" fontId="5" fillId="0" borderId="9">
      <alignment horizontal="center" vertical="center" wrapText="1"/>
      <protection/>
    </xf>
    <xf numFmtId="0" fontId="5" fillId="0" borderId="6">
      <alignment horizontal="center" vertical="center"/>
      <protection/>
    </xf>
    <xf numFmtId="0" fontId="5" fillId="0" borderId="10">
      <alignment horizontal="center" vertical="center" wrapText="1"/>
      <protection/>
    </xf>
    <xf numFmtId="0" fontId="5" fillId="0" borderId="6">
      <alignment horizontal="center" vertical="center" wrapText="1"/>
      <protection/>
    </xf>
    <xf numFmtId="0" fontId="4" fillId="0" borderId="9">
      <alignment horizontal="right" vertical="center"/>
      <protection/>
    </xf>
    <xf numFmtId="0" fontId="3" fillId="0" borderId="0">
      <alignment horizontal="center" vertical="center"/>
      <protection/>
    </xf>
    <xf numFmtId="0" fontId="4" fillId="0" borderId="9">
      <alignment horizontal="right" vertical="center"/>
      <protection/>
    </xf>
    <xf numFmtId="0" fontId="4" fillId="0" borderId="0">
      <alignment vertical="top"/>
      <protection/>
    </xf>
    <xf numFmtId="0" fontId="4" fillId="0" borderId="8">
      <alignment horizontal="left" vertical="center"/>
      <protection/>
    </xf>
    <xf numFmtId="0" fontId="5" fillId="0" borderId="6">
      <alignment horizontal="center" vertical="center" wrapText="1"/>
      <protection/>
    </xf>
    <xf numFmtId="0" fontId="5" fillId="0" borderId="9">
      <alignment horizontal="center" vertical="center"/>
      <protection/>
    </xf>
    <xf numFmtId="0" fontId="5" fillId="0" borderId="9">
      <alignment horizontal="center" vertical="center" wrapText="1"/>
      <protection/>
    </xf>
    <xf numFmtId="0" fontId="5" fillId="0" borderId="10">
      <alignment horizontal="center" vertical="center" wrapText="1"/>
      <protection/>
    </xf>
    <xf numFmtId="0" fontId="5" fillId="0" borderId="11">
      <alignment horizontal="center" vertical="center" wrapText="1"/>
      <protection/>
    </xf>
    <xf numFmtId="0" fontId="5" fillId="0" borderId="0">
      <alignment/>
      <protection/>
    </xf>
    <xf numFmtId="0" fontId="3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9">
      <alignment horizontal="right" vertical="center"/>
      <protection/>
    </xf>
    <xf numFmtId="0" fontId="4" fillId="0" borderId="0">
      <alignment horizontal="right" vertical="center"/>
      <protection/>
    </xf>
    <xf numFmtId="0" fontId="5" fillId="0" borderId="2">
      <alignment horizontal="center" vertical="center"/>
      <protection/>
    </xf>
    <xf numFmtId="0" fontId="2" fillId="0" borderId="1">
      <alignment horizontal="center" vertical="center"/>
      <protection/>
    </xf>
    <xf numFmtId="0" fontId="4" fillId="0" borderId="2">
      <alignment horizontal="center" vertical="center"/>
      <protection/>
    </xf>
    <xf numFmtId="0" fontId="5" fillId="0" borderId="6">
      <alignment horizontal="center" vertical="center" wrapText="1"/>
      <protection/>
    </xf>
    <xf numFmtId="0" fontId="5" fillId="0" borderId="8">
      <alignment horizontal="center" vertical="center" wrapText="1"/>
      <protection/>
    </xf>
    <xf numFmtId="0" fontId="5" fillId="0" borderId="5">
      <alignment horizontal="center" vertical="center"/>
      <protection/>
    </xf>
    <xf numFmtId="0" fontId="1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4" fillId="0" borderId="0">
      <alignment vertical="top"/>
      <protection/>
    </xf>
    <xf numFmtId="0" fontId="5" fillId="0" borderId="6">
      <alignment horizontal="center" vertical="center" wrapText="1"/>
      <protection/>
    </xf>
    <xf numFmtId="49" fontId="2" fillId="0" borderId="0">
      <alignment/>
      <protection/>
    </xf>
    <xf numFmtId="0" fontId="4" fillId="0" borderId="0">
      <alignment vertical="top"/>
      <protection/>
    </xf>
    <xf numFmtId="0" fontId="4" fillId="0" borderId="9">
      <alignment horizontal="left" vertical="center" wrapText="1"/>
      <protection/>
    </xf>
    <xf numFmtId="0" fontId="3" fillId="0" borderId="0">
      <alignment horizontal="center" vertical="center" wrapText="1"/>
      <protection/>
    </xf>
    <xf numFmtId="49" fontId="5" fillId="0" borderId="2">
      <alignment horizontal="center" vertical="center"/>
      <protection/>
    </xf>
    <xf numFmtId="0" fontId="2" fillId="0" borderId="6">
      <alignment horizontal="center" vertical="center"/>
      <protection/>
    </xf>
    <xf numFmtId="0" fontId="2" fillId="0" borderId="2">
      <alignment/>
      <protection/>
    </xf>
    <xf numFmtId="0" fontId="4" fillId="0" borderId="2">
      <alignment horizontal="left" vertical="center" wrapText="1"/>
      <protection/>
    </xf>
    <xf numFmtId="0" fontId="5" fillId="0" borderId="2">
      <alignment horizontal="center" vertical="center"/>
      <protection/>
    </xf>
    <xf numFmtId="0" fontId="5" fillId="0" borderId="4">
      <alignment horizontal="center" vertical="center"/>
      <protection/>
    </xf>
    <xf numFmtId="0" fontId="5" fillId="0" borderId="1">
      <alignment horizontal="center" vertical="center"/>
      <protection/>
    </xf>
    <xf numFmtId="0" fontId="33" fillId="0" borderId="0">
      <alignment vertical="top"/>
      <protection/>
    </xf>
    <xf numFmtId="0" fontId="4" fillId="0" borderId="0">
      <alignment horizontal="right"/>
      <protection/>
    </xf>
    <xf numFmtId="0" fontId="4" fillId="0" borderId="0">
      <alignment horizontal="right" vertical="center"/>
      <protection/>
    </xf>
    <xf numFmtId="0" fontId="3" fillId="0" borderId="0">
      <alignment horizontal="center" vertical="center"/>
      <protection/>
    </xf>
    <xf numFmtId="0" fontId="4" fillId="0" borderId="2">
      <alignment horizontal="center" vertical="center" wrapText="1"/>
      <protection/>
    </xf>
    <xf numFmtId="0" fontId="5" fillId="0" borderId="2">
      <alignment horizontal="center" vertical="center" wrapText="1"/>
      <protection/>
    </xf>
    <xf numFmtId="0" fontId="2" fillId="0" borderId="3">
      <alignment vertical="center"/>
      <protection/>
    </xf>
    <xf numFmtId="0" fontId="2" fillId="0" borderId="4">
      <alignment vertical="center"/>
      <protection/>
    </xf>
    <xf numFmtId="0" fontId="4" fillId="0" borderId="5">
      <alignment horizontal="left" vertical="center" wrapText="1"/>
      <protection/>
    </xf>
    <xf numFmtId="0" fontId="4" fillId="0" borderId="2">
      <alignment horizontal="left" vertical="center" wrapText="1"/>
      <protection/>
    </xf>
    <xf numFmtId="0" fontId="5" fillId="0" borderId="2">
      <alignment horizontal="center" vertical="center" wrapText="1"/>
      <protection/>
    </xf>
    <xf numFmtId="0" fontId="4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2" fillId="0" borderId="0">
      <alignment vertical="center"/>
      <protection/>
    </xf>
    <xf numFmtId="0" fontId="4" fillId="0" borderId="2">
      <alignment horizontal="right" vertical="center" wrapText="1"/>
      <protection/>
    </xf>
    <xf numFmtId="0" fontId="33" fillId="0" borderId="0">
      <alignment vertical="top"/>
      <protection/>
    </xf>
    <xf numFmtId="4" fontId="4" fillId="0" borderId="2">
      <alignment horizontal="right" vertical="center"/>
      <protection/>
    </xf>
    <xf numFmtId="0" fontId="4" fillId="0" borderId="0">
      <alignment horizontal="right"/>
      <protection/>
    </xf>
    <xf numFmtId="4" fontId="4" fillId="0" borderId="2">
      <alignment horizontal="right" vertical="center"/>
      <protection/>
    </xf>
    <xf numFmtId="0" fontId="4" fillId="0" borderId="0">
      <alignment horizontal="right" vertical="center"/>
      <protection/>
    </xf>
    <xf numFmtId="0" fontId="5" fillId="0" borderId="1">
      <alignment horizontal="center" vertical="center"/>
      <protection/>
    </xf>
    <xf numFmtId="0" fontId="5" fillId="0" borderId="9">
      <alignment horizontal="center" vertical="center"/>
      <protection/>
    </xf>
    <xf numFmtId="0" fontId="5" fillId="0" borderId="12">
      <alignment horizontal="center" vertical="center"/>
      <protection/>
    </xf>
    <xf numFmtId="0" fontId="4" fillId="0" borderId="2">
      <alignment vertical="center" wrapText="1"/>
      <protection/>
    </xf>
    <xf numFmtId="0" fontId="5" fillId="0" borderId="11">
      <alignment horizontal="center" vertical="center" wrapText="1"/>
      <protection/>
    </xf>
    <xf numFmtId="0" fontId="4" fillId="0" borderId="8">
      <alignment horizontal="left" vertical="center"/>
      <protection/>
    </xf>
    <xf numFmtId="0" fontId="5" fillId="0" borderId="6">
      <alignment horizontal="center" vertical="center"/>
      <protection/>
    </xf>
    <xf numFmtId="4" fontId="4" fillId="0" borderId="2">
      <alignment horizontal="right" vertical="center" wrapText="1"/>
      <protection/>
    </xf>
    <xf numFmtId="0" fontId="5" fillId="0" borderId="9">
      <alignment horizontal="center" vertical="center" wrapText="1"/>
      <protection/>
    </xf>
    <xf numFmtId="0" fontId="5" fillId="0" borderId="2">
      <alignment horizontal="center" vertical="center" wrapText="1"/>
      <protection/>
    </xf>
    <xf numFmtId="4" fontId="4" fillId="0" borderId="2">
      <alignment horizontal="right" vertical="center" wrapText="1"/>
      <protection/>
    </xf>
    <xf numFmtId="0" fontId="5" fillId="0" borderId="10">
      <alignment horizontal="center" vertical="center" wrapText="1"/>
      <protection/>
    </xf>
    <xf numFmtId="0" fontId="2" fillId="0" borderId="2">
      <alignment horizontal="center" vertical="center"/>
      <protection/>
    </xf>
    <xf numFmtId="0" fontId="33" fillId="0" borderId="0">
      <alignment vertical="top"/>
      <protection/>
    </xf>
    <xf numFmtId="0" fontId="12" fillId="0" borderId="0">
      <alignment horizontal="right"/>
      <protection/>
    </xf>
    <xf numFmtId="0" fontId="5" fillId="0" borderId="3">
      <alignment horizontal="center" vertical="center" wrapText="1"/>
      <protection/>
    </xf>
    <xf numFmtId="0" fontId="4" fillId="0" borderId="2">
      <alignment horizontal="center" vertical="center" wrapText="1"/>
      <protection/>
    </xf>
    <xf numFmtId="0" fontId="33" fillId="0" borderId="0">
      <alignment vertical="top"/>
      <protection/>
    </xf>
    <xf numFmtId="0" fontId="2" fillId="0" borderId="8">
      <alignment horizontal="center" vertical="center" wrapText="1"/>
      <protection/>
    </xf>
    <xf numFmtId="4" fontId="4" fillId="0" borderId="2">
      <alignment horizontal="right" vertical="center" wrapText="1"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1" fillId="0" borderId="2">
      <alignment horizontal="right" vertical="center"/>
      <protection/>
    </xf>
    <xf numFmtId="181" fontId="11" fillId="0" borderId="2">
      <alignment horizontal="right" vertical="center"/>
      <protection/>
    </xf>
    <xf numFmtId="4" fontId="4" fillId="0" borderId="2">
      <alignment horizontal="right" vertical="center" wrapText="1"/>
      <protection/>
    </xf>
    <xf numFmtId="0" fontId="36" fillId="2" borderId="13" applyNumberFormat="0" applyProtection="0">
      <alignment/>
    </xf>
    <xf numFmtId="0" fontId="5" fillId="0" borderId="2">
      <alignment horizontal="center" vertical="center"/>
      <protection/>
    </xf>
    <xf numFmtId="0" fontId="5" fillId="0" borderId="0">
      <alignment/>
      <protection/>
    </xf>
    <xf numFmtId="0" fontId="4" fillId="0" borderId="9">
      <alignment horizontal="left" vertical="center" wrapText="1"/>
      <protection/>
    </xf>
    <xf numFmtId="0" fontId="4" fillId="0" borderId="9">
      <alignment horizontal="left" vertical="center" wrapText="1"/>
      <protection/>
    </xf>
    <xf numFmtId="0" fontId="5" fillId="0" borderId="9">
      <alignment horizontal="center" vertical="center"/>
      <protection/>
    </xf>
    <xf numFmtId="178" fontId="11" fillId="0" borderId="2">
      <alignment horizontal="right" vertical="center"/>
      <protection/>
    </xf>
    <xf numFmtId="42" fontId="0" fillId="0" borderId="0" applyFont="0" applyFill="0" applyBorder="0" applyProtection="0">
      <alignment/>
    </xf>
    <xf numFmtId="0" fontId="5" fillId="0" borderId="14">
      <alignment horizontal="center" vertical="center"/>
      <protection/>
    </xf>
    <xf numFmtId="0" fontId="5" fillId="0" borderId="1">
      <alignment horizontal="center" vertical="center"/>
      <protection/>
    </xf>
    <xf numFmtId="4" fontId="5" fillId="0" borderId="2">
      <alignment vertical="center"/>
      <protection/>
    </xf>
    <xf numFmtId="0" fontId="4" fillId="0" borderId="2">
      <alignment horizontal="left" vertical="center"/>
      <protection/>
    </xf>
    <xf numFmtId="49" fontId="11" fillId="0" borderId="2">
      <alignment horizontal="left" vertical="center" wrapText="1"/>
      <protection/>
    </xf>
    <xf numFmtId="0" fontId="2" fillId="0" borderId="0">
      <alignment horizontal="right" vertical="center"/>
      <protection/>
    </xf>
    <xf numFmtId="0" fontId="2" fillId="0" borderId="0">
      <alignment vertical="top"/>
      <protection/>
    </xf>
    <xf numFmtId="0" fontId="5" fillId="0" borderId="4">
      <alignment horizontal="center" vertical="center" wrapText="1"/>
      <protection/>
    </xf>
    <xf numFmtId="0" fontId="38" fillId="0" borderId="0" applyNumberFormat="0" applyFill="0" applyBorder="0" applyProtection="0">
      <alignment/>
    </xf>
    <xf numFmtId="0" fontId="4" fillId="0" borderId="2">
      <alignment horizontal="left" vertical="top" wrapText="1"/>
      <protection/>
    </xf>
    <xf numFmtId="0" fontId="5" fillId="0" borderId="4">
      <alignment horizontal="center" vertical="center" wrapText="1"/>
      <protection/>
    </xf>
    <xf numFmtId="0" fontId="7" fillId="0" borderId="0">
      <alignment horizontal="center" vertical="center"/>
      <protection/>
    </xf>
    <xf numFmtId="0" fontId="5" fillId="0" borderId="4">
      <alignment horizontal="center" vertical="center" wrapText="1"/>
      <protection/>
    </xf>
    <xf numFmtId="0" fontId="4" fillId="0" borderId="2">
      <alignment horizontal="left" vertical="top" wrapText="1"/>
      <protection/>
    </xf>
    <xf numFmtId="49" fontId="12" fillId="0" borderId="0">
      <alignment/>
      <protection/>
    </xf>
    <xf numFmtId="0" fontId="3" fillId="0" borderId="0">
      <alignment horizontal="center" vertical="center"/>
      <protection/>
    </xf>
    <xf numFmtId="0" fontId="5" fillId="0" borderId="2">
      <alignment vertical="center" wrapText="1"/>
      <protection/>
    </xf>
    <xf numFmtId="0" fontId="3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>
      <alignment/>
      <protection/>
    </xf>
    <xf numFmtId="0" fontId="34" fillId="3" borderId="0" applyNumberFormat="0" applyBorder="0" applyProtection="0">
      <alignment/>
    </xf>
    <xf numFmtId="0" fontId="4" fillId="0" borderId="0">
      <alignment horizontal="right"/>
      <protection/>
    </xf>
    <xf numFmtId="4" fontId="4" fillId="0" borderId="2">
      <alignment horizontal="right" vertical="center"/>
      <protection/>
    </xf>
    <xf numFmtId="0" fontId="5" fillId="0" borderId="1">
      <alignment horizontal="center" vertical="center"/>
      <protection/>
    </xf>
    <xf numFmtId="178" fontId="11" fillId="0" borderId="2">
      <alignment horizontal="right" vertical="center"/>
      <protection/>
    </xf>
    <xf numFmtId="0" fontId="5" fillId="0" borderId="3">
      <alignment horizontal="center" vertical="center" wrapText="1"/>
      <protection/>
    </xf>
    <xf numFmtId="0" fontId="5" fillId="0" borderId="3">
      <alignment horizontal="center" vertical="center"/>
      <protection/>
    </xf>
    <xf numFmtId="0" fontId="2" fillId="0" borderId="0">
      <alignment horizontal="right"/>
      <protection/>
    </xf>
    <xf numFmtId="0" fontId="5" fillId="0" borderId="1">
      <alignment horizontal="center" vertical="center"/>
      <protection/>
    </xf>
    <xf numFmtId="0" fontId="4" fillId="0" borderId="2">
      <alignment horizontal="left" vertical="center"/>
      <protection/>
    </xf>
    <xf numFmtId="0" fontId="34" fillId="4" borderId="0" applyNumberFormat="0" applyBorder="0" applyProtection="0">
      <alignment/>
    </xf>
    <xf numFmtId="0" fontId="4" fillId="0" borderId="1">
      <alignment horizontal="left" vertical="center" wrapText="1"/>
      <protection/>
    </xf>
    <xf numFmtId="4" fontId="4" fillId="0" borderId="2">
      <alignment horizontal="right" vertical="center" wrapText="1"/>
      <protection/>
    </xf>
    <xf numFmtId="0" fontId="10" fillId="0" borderId="2">
      <alignment horizontal="center" vertical="center"/>
      <protection/>
    </xf>
    <xf numFmtId="0" fontId="5" fillId="0" borderId="14">
      <alignment horizontal="center" vertical="center"/>
      <protection/>
    </xf>
    <xf numFmtId="4" fontId="32" fillId="0" borderId="2">
      <alignment horizontal="right" vertical="center"/>
      <protection/>
    </xf>
    <xf numFmtId="4" fontId="4" fillId="0" borderId="7">
      <alignment horizontal="right" vertical="center"/>
      <protection/>
    </xf>
    <xf numFmtId="0" fontId="2" fillId="0" borderId="2">
      <alignment horizontal="center" vertical="center"/>
      <protection/>
    </xf>
    <xf numFmtId="4" fontId="4" fillId="0" borderId="2">
      <alignment horizontal="right" vertical="center"/>
      <protection/>
    </xf>
    <xf numFmtId="0" fontId="2" fillId="0" borderId="0">
      <alignment horizontal="right"/>
      <protection/>
    </xf>
    <xf numFmtId="3" fontId="2" fillId="0" borderId="2">
      <alignment horizontal="center" vertical="center"/>
      <protection/>
    </xf>
    <xf numFmtId="4" fontId="4" fillId="0" borderId="2">
      <alignment horizontal="right" vertical="center"/>
      <protection/>
    </xf>
    <xf numFmtId="0" fontId="32" fillId="0" borderId="2">
      <alignment horizontal="center" vertical="center"/>
      <protection/>
    </xf>
    <xf numFmtId="4" fontId="4" fillId="0" borderId="2">
      <alignment horizontal="right" vertical="center"/>
      <protection/>
    </xf>
    <xf numFmtId="0" fontId="4" fillId="0" borderId="3">
      <alignment horizontal="left" vertical="center"/>
      <protection/>
    </xf>
    <xf numFmtId="0" fontId="33" fillId="0" borderId="0">
      <alignment vertical="top"/>
      <protection/>
    </xf>
    <xf numFmtId="0" fontId="5" fillId="0" borderId="5">
      <alignment horizontal="center" vertical="center" wrapText="1"/>
      <protection/>
    </xf>
    <xf numFmtId="0" fontId="2" fillId="0" borderId="0">
      <alignment/>
      <protection/>
    </xf>
    <xf numFmtId="0" fontId="5" fillId="0" borderId="3">
      <alignment horizontal="center" vertical="center"/>
      <protection/>
    </xf>
    <xf numFmtId="0" fontId="5" fillId="0" borderId="11">
      <alignment horizontal="center" vertical="center"/>
      <protection/>
    </xf>
    <xf numFmtId="0" fontId="4" fillId="0" borderId="6">
      <alignment horizontal="left" vertical="center"/>
      <protection/>
    </xf>
    <xf numFmtId="0" fontId="5" fillId="0" borderId="14">
      <alignment horizontal="center" vertical="center"/>
      <protection/>
    </xf>
    <xf numFmtId="0" fontId="5" fillId="0" borderId="2">
      <alignment horizontal="center" vertical="center" wrapText="1"/>
      <protection/>
    </xf>
    <xf numFmtId="0" fontId="5" fillId="0" borderId="9">
      <alignment horizontal="center" vertical="center"/>
      <protection/>
    </xf>
    <xf numFmtId="4" fontId="4" fillId="0" borderId="2">
      <alignment horizontal="right" vertical="center" wrapText="1"/>
      <protection/>
    </xf>
    <xf numFmtId="0" fontId="4" fillId="0" borderId="2">
      <alignment horizontal="center" vertical="center"/>
      <protection/>
    </xf>
    <xf numFmtId="0" fontId="5" fillId="0" borderId="5">
      <alignment horizontal="center" vertical="center"/>
      <protection/>
    </xf>
    <xf numFmtId="0" fontId="7" fillId="0" borderId="0">
      <alignment horizontal="center" vertical="center" wrapText="1"/>
      <protection/>
    </xf>
    <xf numFmtId="0" fontId="0" fillId="5" borderId="0" applyNumberFormat="0" applyBorder="0" applyProtection="0">
      <alignment/>
    </xf>
    <xf numFmtId="0" fontId="9" fillId="0" borderId="0">
      <alignment/>
      <protection/>
    </xf>
    <xf numFmtId="0" fontId="34" fillId="6" borderId="0" applyNumberFormat="0" applyBorder="0" applyProtection="0">
      <alignment/>
    </xf>
    <xf numFmtId="0" fontId="5" fillId="0" borderId="0">
      <alignment/>
      <protection/>
    </xf>
    <xf numFmtId="0" fontId="5" fillId="0" borderId="6">
      <alignment horizontal="center" vertical="center"/>
      <protection/>
    </xf>
    <xf numFmtId="0" fontId="4" fillId="0" borderId="0">
      <alignment horizontal="right" vertical="center"/>
      <protection/>
    </xf>
    <xf numFmtId="0" fontId="5" fillId="0" borderId="6">
      <alignment horizontal="center" vertical="center"/>
      <protection/>
    </xf>
    <xf numFmtId="0" fontId="5" fillId="0" borderId="5">
      <alignment horizontal="center" vertical="center" wrapText="1"/>
      <protection/>
    </xf>
    <xf numFmtId="49" fontId="2" fillId="0" borderId="0">
      <alignment/>
      <protection/>
    </xf>
    <xf numFmtId="49" fontId="5" fillId="0" borderId="14">
      <alignment horizontal="center" vertical="center" wrapText="1"/>
      <protection/>
    </xf>
    <xf numFmtId="0" fontId="2" fillId="0" borderId="2">
      <alignment/>
      <protection/>
    </xf>
    <xf numFmtId="0" fontId="34" fillId="7" borderId="0" applyNumberFormat="0" applyBorder="0" applyProtection="0">
      <alignment/>
    </xf>
    <xf numFmtId="0" fontId="5" fillId="0" borderId="3">
      <alignment horizontal="center" vertical="center"/>
      <protection/>
    </xf>
    <xf numFmtId="0" fontId="2" fillId="0" borderId="0">
      <alignment horizontal="right"/>
      <protection/>
    </xf>
    <xf numFmtId="0" fontId="2" fillId="0" borderId="1">
      <alignment horizontal="center" vertical="center"/>
      <protection/>
    </xf>
    <xf numFmtId="44" fontId="0" fillId="0" borderId="0" applyFont="0" applyFill="0" applyBorder="0" applyProtection="0">
      <alignment/>
    </xf>
    <xf numFmtId="0" fontId="5" fillId="0" borderId="2">
      <alignment horizontal="center" vertical="center"/>
      <protection/>
    </xf>
    <xf numFmtId="0" fontId="2" fillId="0" borderId="2">
      <alignment horizontal="center" vertical="center"/>
      <protection/>
    </xf>
    <xf numFmtId="0" fontId="2" fillId="0" borderId="9">
      <alignment horizontal="center" vertical="center" wrapText="1"/>
      <protection/>
    </xf>
    <xf numFmtId="0" fontId="4" fillId="0" borderId="2">
      <alignment horizontal="right" vertical="center"/>
      <protection/>
    </xf>
    <xf numFmtId="0" fontId="4" fillId="0" borderId="0">
      <alignment horizontal="right" wrapText="1"/>
      <protection/>
    </xf>
    <xf numFmtId="180" fontId="4" fillId="0" borderId="2">
      <alignment horizontal="right" vertical="center" wrapText="1"/>
      <protection/>
    </xf>
    <xf numFmtId="49" fontId="5" fillId="0" borderId="14">
      <alignment horizontal="center" vertical="center" wrapText="1"/>
      <protection/>
    </xf>
    <xf numFmtId="0" fontId="4" fillId="0" borderId="0">
      <alignment horizontal="right" vertical="center"/>
      <protection/>
    </xf>
    <xf numFmtId="0" fontId="5" fillId="0" borderId="0">
      <alignment horizontal="left" vertical="center" wrapText="1"/>
      <protection/>
    </xf>
    <xf numFmtId="0" fontId="34" fillId="8" borderId="0" applyNumberFormat="0" applyBorder="0" applyProtection="0">
      <alignment/>
    </xf>
    <xf numFmtId="0" fontId="4" fillId="0" borderId="14">
      <alignment horizontal="center" vertical="center" wrapText="1"/>
      <protection/>
    </xf>
    <xf numFmtId="0" fontId="5" fillId="0" borderId="2">
      <alignment horizontal="center" vertical="center" wrapText="1"/>
      <protection/>
    </xf>
    <xf numFmtId="4" fontId="5" fillId="0" borderId="2">
      <alignment vertical="center"/>
      <protection/>
    </xf>
    <xf numFmtId="49" fontId="5" fillId="0" borderId="1">
      <alignment horizontal="center" vertical="center" wrapText="1"/>
      <protection/>
    </xf>
    <xf numFmtId="0" fontId="2" fillId="0" borderId="3">
      <alignment horizontal="center" vertical="center"/>
      <protection/>
    </xf>
    <xf numFmtId="0" fontId="5" fillId="0" borderId="4">
      <alignment horizontal="center" vertical="center"/>
      <protection/>
    </xf>
    <xf numFmtId="0" fontId="13" fillId="0" borderId="0">
      <alignment horizontal="center" vertical="center" wrapText="1"/>
      <protection/>
    </xf>
    <xf numFmtId="0" fontId="5" fillId="0" borderId="3">
      <alignment horizontal="center" vertical="center"/>
      <protection/>
    </xf>
    <xf numFmtId="0" fontId="3" fillId="0" borderId="0">
      <alignment horizontal="center" vertical="center"/>
      <protection/>
    </xf>
    <xf numFmtId="0" fontId="33" fillId="0" borderId="0">
      <alignment vertical="top"/>
      <protection/>
    </xf>
    <xf numFmtId="0" fontId="34" fillId="9" borderId="0" applyNumberFormat="0" applyBorder="0" applyProtection="0">
      <alignment/>
    </xf>
    <xf numFmtId="0" fontId="5" fillId="0" borderId="5">
      <alignment horizontal="center" vertical="center" wrapText="1"/>
      <protection/>
    </xf>
    <xf numFmtId="0" fontId="5" fillId="0" borderId="14">
      <alignment horizontal="center" vertical="center"/>
      <protection/>
    </xf>
    <xf numFmtId="0" fontId="4" fillId="0" borderId="2">
      <alignment vertical="center" wrapText="1"/>
      <protection/>
    </xf>
    <xf numFmtId="0" fontId="5" fillId="0" borderId="1">
      <alignment horizontal="center" vertical="center"/>
      <protection/>
    </xf>
    <xf numFmtId="49" fontId="5" fillId="0" borderId="2">
      <alignment horizontal="center" vertical="center"/>
      <protection/>
    </xf>
    <xf numFmtId="0" fontId="43" fillId="10" borderId="13" applyNumberFormat="0" applyProtection="0">
      <alignment/>
    </xf>
    <xf numFmtId="0" fontId="5" fillId="0" borderId="5">
      <alignment horizontal="center" vertical="center" wrapText="1"/>
      <protection/>
    </xf>
    <xf numFmtId="0" fontId="41" fillId="11" borderId="0" applyNumberFormat="0" applyBorder="0" applyProtection="0">
      <alignment/>
    </xf>
    <xf numFmtId="0" fontId="46" fillId="12" borderId="0" applyNumberFormat="0" applyBorder="0" applyProtection="0">
      <alignment/>
    </xf>
    <xf numFmtId="0" fontId="5" fillId="0" borderId="5">
      <alignment horizontal="center" vertical="center" wrapText="1"/>
      <protection/>
    </xf>
    <xf numFmtId="0" fontId="2" fillId="0" borderId="9">
      <alignment horizontal="center" vertical="center"/>
      <protection/>
    </xf>
    <xf numFmtId="0" fontId="5" fillId="0" borderId="14">
      <alignment horizontal="center" vertical="center"/>
      <protection/>
    </xf>
    <xf numFmtId="49" fontId="2" fillId="0" borderId="0">
      <alignment/>
      <protection/>
    </xf>
    <xf numFmtId="0" fontId="5" fillId="0" borderId="6">
      <alignment horizontal="center" vertical="center"/>
      <protection/>
    </xf>
    <xf numFmtId="0" fontId="20" fillId="0" borderId="0">
      <alignment horizont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top"/>
      <protection/>
    </xf>
    <xf numFmtId="0" fontId="3" fillId="0" borderId="0">
      <alignment horizontal="center" vertical="center"/>
      <protection/>
    </xf>
    <xf numFmtId="49" fontId="5" fillId="0" borderId="4">
      <alignment horizontal="center" vertical="center" wrapText="1"/>
      <protection/>
    </xf>
    <xf numFmtId="0" fontId="2" fillId="0" borderId="11">
      <alignment horizontal="center" vertical="center" wrapText="1"/>
      <protection/>
    </xf>
    <xf numFmtId="0" fontId="32" fillId="0" borderId="2">
      <alignment horizontal="center" vertical="center"/>
      <protection/>
    </xf>
    <xf numFmtId="0" fontId="5" fillId="0" borderId="0">
      <alignment horizontal="left" vertical="center"/>
      <protection/>
    </xf>
    <xf numFmtId="0" fontId="4" fillId="0" borderId="2">
      <alignment horizontal="center" vertical="center" wrapText="1"/>
      <protection/>
    </xf>
    <xf numFmtId="0" fontId="2" fillId="0" borderId="9">
      <alignment horizontal="center" vertical="center" wrapText="1"/>
      <protection/>
    </xf>
    <xf numFmtId="0" fontId="4" fillId="0" borderId="0">
      <alignment horizontal="right"/>
      <protection/>
    </xf>
    <xf numFmtId="0" fontId="2" fillId="0" borderId="2">
      <alignment horizontal="center" vertical="center"/>
      <protection/>
    </xf>
    <xf numFmtId="0" fontId="5" fillId="0" borderId="3">
      <alignment horizontal="center" vertical="center" wrapText="1"/>
      <protection/>
    </xf>
    <xf numFmtId="3" fontId="2" fillId="0" borderId="14">
      <alignment horizontal="center" vertical="center"/>
      <protection/>
    </xf>
    <xf numFmtId="0" fontId="4" fillId="0" borderId="1">
      <alignment horizontal="right" vertical="center"/>
      <protection/>
    </xf>
    <xf numFmtId="0" fontId="2" fillId="0" borderId="1">
      <alignment horizontal="center" vertical="center"/>
      <protection/>
    </xf>
    <xf numFmtId="0" fontId="5" fillId="0" borderId="2">
      <alignment horizontal="center" vertical="center"/>
      <protection/>
    </xf>
    <xf numFmtId="0" fontId="2" fillId="0" borderId="0">
      <alignment horizontal="right" vertical="center"/>
      <protection/>
    </xf>
    <xf numFmtId="0" fontId="5" fillId="0" borderId="0">
      <alignment wrapText="1"/>
      <protection/>
    </xf>
    <xf numFmtId="0" fontId="47" fillId="0" borderId="0" applyNumberFormat="0" applyFill="0" applyBorder="0" applyProtection="0">
      <alignment/>
    </xf>
    <xf numFmtId="0" fontId="5" fillId="0" borderId="5">
      <alignment horizontal="center" vertical="center"/>
      <protection/>
    </xf>
    <xf numFmtId="0" fontId="4" fillId="0" borderId="7">
      <alignment horizontal="center" vertical="center"/>
      <protection/>
    </xf>
    <xf numFmtId="0" fontId="5" fillId="0" borderId="0">
      <alignment horizontal="right" wrapText="1"/>
      <protection/>
    </xf>
    <xf numFmtId="0" fontId="10" fillId="0" borderId="0">
      <alignment vertical="top"/>
      <protection/>
    </xf>
    <xf numFmtId="0" fontId="3" fillId="0" borderId="0">
      <alignment horizontal="center" vertical="center"/>
      <protection/>
    </xf>
    <xf numFmtId="43" fontId="0" fillId="0" borderId="0" applyFont="0" applyFill="0" applyBorder="0" applyProtection="0">
      <alignment/>
    </xf>
    <xf numFmtId="0" fontId="5" fillId="0" borderId="5">
      <alignment horizontal="center" vertical="center" wrapText="1"/>
      <protection/>
    </xf>
    <xf numFmtId="0" fontId="48" fillId="0" borderId="15" applyNumberFormat="0" applyFill="0" applyProtection="0">
      <alignment/>
    </xf>
    <xf numFmtId="0" fontId="4" fillId="0" borderId="2">
      <alignment horizontal="left" vertical="center" wrapText="1"/>
      <protection/>
    </xf>
    <xf numFmtId="4" fontId="32" fillId="0" borderId="2">
      <alignment horizontal="right" vertical="center"/>
      <protection/>
    </xf>
    <xf numFmtId="4" fontId="4" fillId="0" borderId="7">
      <alignment horizontal="right" vertical="center"/>
      <protection/>
    </xf>
    <xf numFmtId="0" fontId="5" fillId="0" borderId="5">
      <alignment horizontal="center" vertical="center" wrapText="1"/>
      <protection/>
    </xf>
    <xf numFmtId="4" fontId="5" fillId="0" borderId="14">
      <alignment vertical="center"/>
      <protection/>
    </xf>
    <xf numFmtId="0" fontId="0" fillId="13" borderId="0" applyNumberFormat="0" applyBorder="0" applyProtection="0">
      <alignment/>
    </xf>
    <xf numFmtId="176" fontId="11" fillId="0" borderId="2">
      <alignment horizontal="right" vertical="center"/>
      <protection/>
    </xf>
    <xf numFmtId="0" fontId="45" fillId="0" borderId="16" applyNumberFormat="0" applyFill="0" applyProtection="0">
      <alignment/>
    </xf>
    <xf numFmtId="0" fontId="4" fillId="0" borderId="0">
      <alignment horizontal="left" vertical="center"/>
      <protection/>
    </xf>
    <xf numFmtId="0" fontId="5" fillId="0" borderId="4">
      <alignment horizontal="center" vertical="center" wrapText="1"/>
      <protection/>
    </xf>
    <xf numFmtId="0" fontId="5" fillId="0" borderId="5">
      <alignment horizontal="center" vertical="center"/>
      <protection/>
    </xf>
    <xf numFmtId="0" fontId="13" fillId="0" borderId="0">
      <alignment horizontal="center" vertical="center"/>
      <protection/>
    </xf>
    <xf numFmtId="0" fontId="2" fillId="0" borderId="6">
      <alignment horizontal="center" vertical="center" wrapText="1"/>
      <protection/>
    </xf>
    <xf numFmtId="0" fontId="2" fillId="0" borderId="2">
      <alignment horizontal="center" vertical="center"/>
      <protection/>
    </xf>
    <xf numFmtId="0" fontId="0" fillId="14" borderId="0" applyNumberFormat="0" applyBorder="0" applyProtection="0">
      <alignment/>
    </xf>
    <xf numFmtId="0" fontId="34" fillId="15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4" fillId="0" borderId="2">
      <alignment horizontal="left" vertical="center"/>
      <protection/>
    </xf>
    <xf numFmtId="0" fontId="2" fillId="0" borderId="0">
      <alignment horizontal="right" vertical="center"/>
      <protection/>
    </xf>
    <xf numFmtId="0" fontId="5" fillId="0" borderId="2">
      <alignment horizontal="center" vertical="center"/>
      <protection/>
    </xf>
    <xf numFmtId="0" fontId="5" fillId="0" borderId="3">
      <alignment horizontal="center" vertical="center"/>
      <protection/>
    </xf>
    <xf numFmtId="0" fontId="5" fillId="0" borderId="4">
      <alignment horizontal="center" vertical="center" wrapText="1"/>
      <protection/>
    </xf>
    <xf numFmtId="0" fontId="49" fillId="0" borderId="17" applyNumberFormat="0" applyFill="0" applyProtection="0">
      <alignment/>
    </xf>
    <xf numFmtId="49" fontId="5" fillId="0" borderId="2">
      <alignment horizontal="center" vertical="center"/>
      <protection/>
    </xf>
    <xf numFmtId="0" fontId="5" fillId="0" borderId="14">
      <alignment horizontal="center" vertical="center"/>
      <protection/>
    </xf>
    <xf numFmtId="49" fontId="2" fillId="0" borderId="0">
      <alignment/>
      <protection/>
    </xf>
    <xf numFmtId="0" fontId="5" fillId="0" borderId="2">
      <alignment horizontal="center" vertical="center"/>
      <protection/>
    </xf>
    <xf numFmtId="0" fontId="5" fillId="0" borderId="2">
      <alignment horizontal="center" vertical="center"/>
      <protection/>
    </xf>
    <xf numFmtId="0" fontId="5" fillId="0" borderId="3">
      <alignment horizontal="center" vertical="center"/>
      <protection/>
    </xf>
    <xf numFmtId="0" fontId="2" fillId="0" borderId="0">
      <alignment vertical="center"/>
      <protection/>
    </xf>
    <xf numFmtId="0" fontId="7" fillId="0" borderId="0">
      <alignment horizontal="center" vertical="center"/>
      <protection/>
    </xf>
    <xf numFmtId="49" fontId="2" fillId="0" borderId="2">
      <alignment horizontal="center"/>
      <protection/>
    </xf>
    <xf numFmtId="0" fontId="2" fillId="0" borderId="5">
      <alignment horizontal="center" vertical="center" wrapText="1"/>
      <protection/>
    </xf>
    <xf numFmtId="0" fontId="4" fillId="0" borderId="0">
      <alignment horizontal="left" vertical="center"/>
      <protection/>
    </xf>
    <xf numFmtId="0" fontId="4" fillId="0" borderId="3">
      <alignment horizontal="left" vertical="center" wrapText="1"/>
      <protection/>
    </xf>
    <xf numFmtId="0" fontId="0" fillId="16" borderId="0" applyNumberFormat="0" applyBorder="0" applyProtection="0">
      <alignment/>
    </xf>
    <xf numFmtId="0" fontId="5" fillId="0" borderId="4">
      <alignment horizontal="center" vertical="center" wrapText="1"/>
      <protection/>
    </xf>
    <xf numFmtId="0" fontId="5" fillId="0" borderId="14">
      <alignment horizontal="center" vertical="center"/>
      <protection/>
    </xf>
    <xf numFmtId="0" fontId="34" fillId="17" borderId="0" applyNumberFormat="0" applyBorder="0" applyProtection="0">
      <alignment/>
    </xf>
    <xf numFmtId="3" fontId="5" fillId="0" borderId="9">
      <alignment horizontal="center" vertical="center"/>
      <protection/>
    </xf>
    <xf numFmtId="0" fontId="2" fillId="0" borderId="11">
      <alignment horizontal="center" vertical="center" wrapText="1"/>
      <protection/>
    </xf>
    <xf numFmtId="0" fontId="5" fillId="0" borderId="2">
      <alignment horizontal="center" vertical="center" wrapText="1"/>
      <protection/>
    </xf>
    <xf numFmtId="0" fontId="5" fillId="0" borderId="3">
      <alignment horizontal="center" vertical="center" wrapText="1"/>
      <protection/>
    </xf>
    <xf numFmtId="0" fontId="2" fillId="0" borderId="14">
      <alignment horizontal="center" vertical="center" wrapText="1"/>
      <protection/>
    </xf>
    <xf numFmtId="10" fontId="11" fillId="0" borderId="2">
      <alignment horizontal="right" vertical="center"/>
      <protection/>
    </xf>
    <xf numFmtId="0" fontId="44" fillId="18" borderId="18" applyNumberFormat="0" applyProtection="0">
      <alignment/>
    </xf>
    <xf numFmtId="0" fontId="2" fillId="0" borderId="0">
      <alignment vertical="center"/>
      <protection/>
    </xf>
    <xf numFmtId="0" fontId="27" fillId="0" borderId="0">
      <alignment horizontal="center" vertical="center"/>
      <protection/>
    </xf>
    <xf numFmtId="0" fontId="4" fillId="0" borderId="0">
      <alignment horizontal="right" vertical="center"/>
      <protection/>
    </xf>
    <xf numFmtId="49" fontId="5" fillId="0" borderId="2">
      <alignment horizontal="center" vertical="center"/>
      <protection/>
    </xf>
    <xf numFmtId="0" fontId="2" fillId="0" borderId="0">
      <alignment/>
      <protection/>
    </xf>
    <xf numFmtId="49" fontId="5" fillId="0" borderId="5">
      <alignment horizontal="center" vertical="center" wrapText="1"/>
      <protection/>
    </xf>
    <xf numFmtId="0" fontId="5" fillId="0" borderId="0">
      <alignment/>
      <protection/>
    </xf>
    <xf numFmtId="0" fontId="5" fillId="0" borderId="11">
      <alignment horizontal="center" vertical="center"/>
      <protection/>
    </xf>
    <xf numFmtId="0" fontId="5" fillId="0" borderId="14">
      <alignment horizontal="center" vertical="center"/>
      <protection/>
    </xf>
    <xf numFmtId="0" fontId="0" fillId="19" borderId="0" applyNumberFormat="0" applyBorder="0" applyProtection="0">
      <alignment/>
    </xf>
    <xf numFmtId="0" fontId="5" fillId="0" borderId="14">
      <alignment horizontal="center" vertical="center"/>
      <protection/>
    </xf>
    <xf numFmtId="0" fontId="5" fillId="0" borderId="5">
      <alignment horizontal="center" vertical="center"/>
      <protection/>
    </xf>
    <xf numFmtId="0" fontId="4" fillId="0" borderId="0">
      <alignment horizontal="left" vertical="center"/>
      <protection/>
    </xf>
    <xf numFmtId="0" fontId="34" fillId="20" borderId="0" applyNumberFormat="0" applyBorder="0" applyProtection="0">
      <alignment/>
    </xf>
    <xf numFmtId="0" fontId="33" fillId="0" borderId="0">
      <alignment vertical="top"/>
      <protection/>
    </xf>
    <xf numFmtId="0" fontId="4" fillId="0" borderId="0">
      <alignment vertical="top" wrapText="1"/>
      <protection/>
    </xf>
    <xf numFmtId="0" fontId="4" fillId="0" borderId="0">
      <alignment horizontal="right"/>
      <protection/>
    </xf>
    <xf numFmtId="180" fontId="4" fillId="0" borderId="2">
      <alignment horizontal="right" vertical="center"/>
      <protection/>
    </xf>
    <xf numFmtId="0" fontId="2" fillId="0" borderId="0">
      <alignment horizontal="right"/>
      <protection/>
    </xf>
    <xf numFmtId="49" fontId="2" fillId="0" borderId="0">
      <alignment/>
      <protection/>
    </xf>
    <xf numFmtId="4" fontId="5" fillId="0" borderId="14">
      <alignment vertical="center"/>
      <protection/>
    </xf>
    <xf numFmtId="0" fontId="10" fillId="0" borderId="0">
      <alignment/>
      <protection/>
    </xf>
    <xf numFmtId="0" fontId="5" fillId="0" borderId="5">
      <alignment horizontal="center" vertical="center" wrapText="1"/>
      <protection/>
    </xf>
    <xf numFmtId="0" fontId="39" fillId="0" borderId="19" applyNumberFormat="0" applyFill="0" applyProtection="0">
      <alignment/>
    </xf>
    <xf numFmtId="0" fontId="0" fillId="21" borderId="0" applyNumberFormat="0" applyBorder="0" applyProtection="0">
      <alignment/>
    </xf>
    <xf numFmtId="0" fontId="5" fillId="0" borderId="14">
      <alignment horizontal="center" vertical="center"/>
      <protection/>
    </xf>
    <xf numFmtId="0" fontId="2" fillId="0" borderId="0">
      <alignment horizontal="right"/>
      <protection/>
    </xf>
    <xf numFmtId="0" fontId="7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5" fillId="0" borderId="0">
      <alignment vertical="top"/>
      <protection/>
    </xf>
    <xf numFmtId="0" fontId="5" fillId="0" borderId="11">
      <alignment horizontal="center" vertical="center" wrapText="1"/>
      <protection/>
    </xf>
    <xf numFmtId="0" fontId="4" fillId="0" borderId="0">
      <alignment horizontal="right" vertical="center" wrapText="1"/>
      <protection/>
    </xf>
    <xf numFmtId="0" fontId="5" fillId="0" borderId="1">
      <alignment horizontal="center" vertical="center" wrapText="1"/>
      <protection/>
    </xf>
    <xf numFmtId="0" fontId="4" fillId="0" borderId="0">
      <alignment horizontal="right"/>
      <protection/>
    </xf>
    <xf numFmtId="49" fontId="5" fillId="0" borderId="2">
      <alignment horizontal="center" vertical="center"/>
      <protection/>
    </xf>
    <xf numFmtId="0" fontId="0" fillId="22" borderId="0" applyNumberFormat="0" applyBorder="0" applyProtection="0">
      <alignment/>
    </xf>
    <xf numFmtId="0" fontId="5" fillId="0" borderId="0">
      <alignment/>
      <protection/>
    </xf>
    <xf numFmtId="4" fontId="4" fillId="0" borderId="9">
      <alignment horizontal="right" vertical="center"/>
      <protection/>
    </xf>
    <xf numFmtId="0" fontId="4" fillId="0" borderId="1">
      <alignment horizontal="left" vertical="center"/>
      <protection/>
    </xf>
    <xf numFmtId="4" fontId="4" fillId="0" borderId="2">
      <alignment horizontal="right" vertical="center"/>
      <protection/>
    </xf>
    <xf numFmtId="0" fontId="2" fillId="0" borderId="14">
      <alignment horizontal="center" vertical="center" wrapText="1"/>
      <protection/>
    </xf>
    <xf numFmtId="0" fontId="4" fillId="0" borderId="0">
      <alignment horizontal="left" vertical="center"/>
      <protection/>
    </xf>
    <xf numFmtId="49" fontId="5" fillId="0" borderId="2">
      <alignment horizontal="center" vertical="center"/>
      <protection/>
    </xf>
    <xf numFmtId="0" fontId="2" fillId="0" borderId="10">
      <alignment horizontal="center" vertical="center" wrapText="1"/>
      <protection/>
    </xf>
    <xf numFmtId="0" fontId="4" fillId="0" borderId="2">
      <alignment horizontal="left" vertical="center" wrapText="1"/>
      <protection/>
    </xf>
    <xf numFmtId="4" fontId="4" fillId="0" borderId="2">
      <alignment horizontal="right" vertical="center"/>
      <protection/>
    </xf>
    <xf numFmtId="0" fontId="13" fillId="0" borderId="0">
      <alignment horizontal="center" vertical="center"/>
      <protection/>
    </xf>
    <xf numFmtId="0" fontId="2" fillId="0" borderId="0">
      <alignment/>
      <protection/>
    </xf>
    <xf numFmtId="4" fontId="4" fillId="0" borderId="2">
      <alignment horizontal="right" vertical="center"/>
      <protection/>
    </xf>
    <xf numFmtId="0" fontId="4" fillId="0" borderId="2">
      <alignment vertical="center" wrapText="1"/>
      <protection/>
    </xf>
    <xf numFmtId="4" fontId="32" fillId="0" borderId="7">
      <alignment horizontal="right" vertical="center"/>
      <protection/>
    </xf>
    <xf numFmtId="0" fontId="4" fillId="0" borderId="2">
      <alignment horizontal="right" vertical="center"/>
      <protection/>
    </xf>
    <xf numFmtId="0" fontId="2" fillId="0" borderId="2">
      <alignment/>
      <protection/>
    </xf>
    <xf numFmtId="0" fontId="3" fillId="0" borderId="0">
      <alignment horizontal="center" vertical="center"/>
      <protection/>
    </xf>
    <xf numFmtId="0" fontId="2" fillId="0" borderId="6">
      <alignment horizontal="center" vertical="center" wrapText="1"/>
      <protection/>
    </xf>
    <xf numFmtId="0" fontId="5" fillId="0" borderId="6">
      <alignment horizontal="center" vertical="center"/>
      <protection/>
    </xf>
    <xf numFmtId="0" fontId="33" fillId="0" borderId="0">
      <alignment vertical="top"/>
      <protection/>
    </xf>
    <xf numFmtId="0" fontId="5" fillId="0" borderId="11">
      <alignment horizontal="center" vertical="center" wrapText="1"/>
      <protection/>
    </xf>
    <xf numFmtId="0" fontId="5" fillId="0" borderId="4">
      <alignment horizontal="center" vertical="center" wrapText="1"/>
      <protection/>
    </xf>
    <xf numFmtId="0" fontId="5" fillId="0" borderId="5">
      <alignment horizontal="center" vertical="center"/>
      <protection/>
    </xf>
    <xf numFmtId="0" fontId="50" fillId="23" borderId="0" applyNumberFormat="0" applyBorder="0" applyProtection="0">
      <alignment/>
    </xf>
    <xf numFmtId="0" fontId="2" fillId="0" borderId="0">
      <alignment horizontal="right" vertical="center"/>
      <protection/>
    </xf>
    <xf numFmtId="0" fontId="2" fillId="0" borderId="2">
      <alignment/>
      <protection/>
    </xf>
    <xf numFmtId="0" fontId="5" fillId="0" borderId="3">
      <alignment horizontal="center" vertical="center"/>
      <protection/>
    </xf>
    <xf numFmtId="0" fontId="4" fillId="0" borderId="0">
      <alignment vertical="top"/>
      <protection/>
    </xf>
    <xf numFmtId="0" fontId="0" fillId="24" borderId="0" applyNumberFormat="0" applyBorder="0" applyProtection="0">
      <alignment/>
    </xf>
    <xf numFmtId="4" fontId="4" fillId="0" borderId="2">
      <alignment horizontal="right" vertical="center"/>
      <protection/>
    </xf>
    <xf numFmtId="0" fontId="5" fillId="0" borderId="11">
      <alignment horizontal="center" vertical="center" wrapText="1"/>
      <protection/>
    </xf>
    <xf numFmtId="0" fontId="4" fillId="0" borderId="0">
      <alignment horizontal="right" vertical="center"/>
      <protection/>
    </xf>
    <xf numFmtId="0" fontId="3" fillId="0" borderId="0">
      <alignment horizontal="center" vertical="center"/>
      <protection/>
    </xf>
    <xf numFmtId="0" fontId="4" fillId="0" borderId="2">
      <alignment horizontal="right" vertical="center"/>
      <protection/>
    </xf>
    <xf numFmtId="0" fontId="0" fillId="25" borderId="0" applyNumberFormat="0" applyBorder="0" applyProtection="0">
      <alignment/>
    </xf>
    <xf numFmtId="0" fontId="5" fillId="0" borderId="6">
      <alignment horizontal="center" vertical="center" wrapText="1"/>
      <protection/>
    </xf>
    <xf numFmtId="0" fontId="5" fillId="0" borderId="1">
      <alignment horizontal="center" vertical="center" wrapText="1"/>
      <protection/>
    </xf>
    <xf numFmtId="0" fontId="5" fillId="0" borderId="0">
      <alignment/>
      <protection/>
    </xf>
    <xf numFmtId="0" fontId="2" fillId="0" borderId="2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5">
      <alignment horizontal="center" vertical="center"/>
      <protection/>
    </xf>
    <xf numFmtId="0" fontId="34" fillId="26" borderId="0" applyNumberFormat="0" applyBorder="0" applyProtection="0">
      <alignment/>
    </xf>
    <xf numFmtId="0" fontId="7" fillId="0" borderId="0">
      <alignment horizontal="center" vertical="center"/>
      <protection/>
    </xf>
    <xf numFmtId="0" fontId="45" fillId="0" borderId="0" applyNumberFormat="0" applyFill="0" applyBorder="0" applyProtection="0">
      <alignment/>
    </xf>
    <xf numFmtId="0" fontId="0" fillId="27" borderId="0" applyNumberFormat="0" applyBorder="0" applyProtection="0">
      <alignment/>
    </xf>
    <xf numFmtId="0" fontId="4" fillId="0" borderId="0">
      <alignment horizontal="right" vertical="center"/>
      <protection/>
    </xf>
    <xf numFmtId="4" fontId="4" fillId="0" borderId="9">
      <alignment horizontal="right" vertical="center"/>
      <protection/>
    </xf>
    <xf numFmtId="0" fontId="2" fillId="0" borderId="9">
      <alignment horizontal="center" vertical="center"/>
      <protection/>
    </xf>
    <xf numFmtId="0" fontId="28" fillId="0" borderId="0">
      <alignment horizontal="center" vertical="center"/>
      <protection/>
    </xf>
    <xf numFmtId="0" fontId="2" fillId="0" borderId="2">
      <alignment horizontal="center" vertical="center"/>
      <protection/>
    </xf>
    <xf numFmtId="0" fontId="4" fillId="0" borderId="2">
      <alignment horizontal="right" vertical="center" wrapText="1"/>
      <protection/>
    </xf>
    <xf numFmtId="0" fontId="13" fillId="0" borderId="0">
      <alignment horizontal="center" vertical="center"/>
      <protection/>
    </xf>
    <xf numFmtId="0" fontId="2" fillId="0" borderId="0">
      <alignment vertical="top"/>
      <protection/>
    </xf>
    <xf numFmtId="0" fontId="5" fillId="0" borderId="6">
      <alignment horizontal="center" vertical="center"/>
      <protection/>
    </xf>
    <xf numFmtId="0" fontId="4" fillId="0" borderId="0">
      <alignment horizontal="right" wrapText="1"/>
      <protection/>
    </xf>
    <xf numFmtId="180" fontId="4" fillId="0" borderId="2">
      <alignment horizontal="right" vertical="center"/>
      <protection/>
    </xf>
    <xf numFmtId="0" fontId="13" fillId="0" borderId="0">
      <alignment horizontal="center" vertical="center"/>
      <protection/>
    </xf>
    <xf numFmtId="0" fontId="23" fillId="0" borderId="0">
      <alignment horizontal="center" vertical="center"/>
      <protection/>
    </xf>
    <xf numFmtId="0" fontId="5" fillId="0" borderId="14">
      <alignment horizontal="center" vertical="center"/>
      <protection/>
    </xf>
    <xf numFmtId="0" fontId="2" fillId="0" borderId="2">
      <alignment horizontal="center"/>
      <protection/>
    </xf>
    <xf numFmtId="0" fontId="5" fillId="0" borderId="3">
      <alignment horizontal="center" vertical="center"/>
      <protection/>
    </xf>
    <xf numFmtId="0" fontId="5" fillId="0" borderId="8">
      <alignment horizontal="center" vertical="center"/>
      <protection/>
    </xf>
    <xf numFmtId="0" fontId="5" fillId="0" borderId="8">
      <alignment horizontal="center" vertical="center" wrapText="1"/>
      <protection/>
    </xf>
    <xf numFmtId="0" fontId="5" fillId="0" borderId="6">
      <alignment horizontal="center" vertical="center"/>
      <protection/>
    </xf>
    <xf numFmtId="0" fontId="5" fillId="0" borderId="14">
      <alignment horizontal="center" vertical="center"/>
      <protection/>
    </xf>
    <xf numFmtId="0" fontId="5" fillId="0" borderId="0">
      <alignment horizontal="left" vertical="center"/>
      <protection/>
    </xf>
    <xf numFmtId="0" fontId="5" fillId="0" borderId="0">
      <alignment/>
      <protection/>
    </xf>
    <xf numFmtId="0" fontId="33" fillId="0" borderId="0">
      <alignment vertical="top"/>
      <protection/>
    </xf>
    <xf numFmtId="0" fontId="4" fillId="0" borderId="3">
      <alignment horizontal="left" vertical="center" wrapText="1"/>
      <protection/>
    </xf>
    <xf numFmtId="0" fontId="5" fillId="0" borderId="2">
      <alignment horizontal="center" vertical="center" wrapText="1"/>
      <protection/>
    </xf>
    <xf numFmtId="0" fontId="4" fillId="0" borderId="0">
      <alignment horizontal="right" vertical="center" wrapText="1"/>
      <protection/>
    </xf>
    <xf numFmtId="180" fontId="4" fillId="0" borderId="2">
      <alignment horizontal="right" vertical="center" wrapText="1"/>
      <protection/>
    </xf>
    <xf numFmtId="0" fontId="5" fillId="0" borderId="14">
      <alignment horizontal="center" vertical="center"/>
      <protection/>
    </xf>
    <xf numFmtId="0" fontId="5" fillId="0" borderId="0">
      <alignment horizontal="right" vertical="center"/>
      <protection/>
    </xf>
    <xf numFmtId="0" fontId="2" fillId="0" borderId="7">
      <alignment horizontal="center" vertical="center" wrapText="1"/>
      <protection/>
    </xf>
    <xf numFmtId="0" fontId="4" fillId="0" borderId="0">
      <alignment horizontal="left" vertical="center"/>
      <protection/>
    </xf>
    <xf numFmtId="0" fontId="35" fillId="0" borderId="6">
      <alignment horizontal="center" vertical="center"/>
      <protection/>
    </xf>
    <xf numFmtId="0" fontId="2" fillId="0" borderId="4">
      <alignment horizontal="center" vertical="center" wrapText="1"/>
      <protection/>
    </xf>
    <xf numFmtId="0" fontId="33" fillId="0" borderId="0">
      <alignment vertical="top"/>
      <protection/>
    </xf>
    <xf numFmtId="0" fontId="5" fillId="0" borderId="1">
      <alignment horizontal="center" vertical="center"/>
      <protection/>
    </xf>
    <xf numFmtId="0" fontId="5" fillId="0" borderId="2">
      <alignment vertical="center" wrapText="1"/>
      <protection/>
    </xf>
    <xf numFmtId="0" fontId="33" fillId="0" borderId="0">
      <alignment vertical="top"/>
      <protection/>
    </xf>
    <xf numFmtId="49" fontId="2" fillId="0" borderId="2">
      <alignment/>
      <protection/>
    </xf>
    <xf numFmtId="0" fontId="5" fillId="0" borderId="0">
      <alignment horizontal="left" vertical="center"/>
      <protection/>
    </xf>
    <xf numFmtId="0" fontId="4" fillId="0" borderId="2">
      <alignment horizontal="left" vertical="center" wrapText="1"/>
      <protection/>
    </xf>
    <xf numFmtId="0" fontId="10" fillId="0" borderId="2">
      <alignment/>
      <protection/>
    </xf>
    <xf numFmtId="0" fontId="35" fillId="0" borderId="1">
      <alignment horizontal="center" vertical="center"/>
      <protection/>
    </xf>
    <xf numFmtId="0" fontId="2" fillId="0" borderId="14">
      <alignment horizontal="center" vertical="center"/>
      <protection/>
    </xf>
    <xf numFmtId="0" fontId="35" fillId="0" borderId="14">
      <alignment horizontal="center" vertical="center"/>
      <protection/>
    </xf>
    <xf numFmtId="0" fontId="4" fillId="0" borderId="2">
      <alignment horizontal="left" vertical="center"/>
      <protection/>
    </xf>
    <xf numFmtId="0" fontId="4" fillId="0" borderId="2">
      <alignment horizontal="left" vertical="center" wrapText="1"/>
      <protection/>
    </xf>
    <xf numFmtId="0" fontId="10" fillId="0" borderId="0">
      <alignment vertical="top"/>
      <protection/>
    </xf>
    <xf numFmtId="0" fontId="10" fillId="0" borderId="0">
      <alignment/>
      <protection/>
    </xf>
    <xf numFmtId="0" fontId="4" fillId="0" borderId="2">
      <alignment horizontal="left" vertical="center" wrapText="1"/>
      <protection/>
    </xf>
    <xf numFmtId="0" fontId="4" fillId="0" borderId="6">
      <alignment horizontal="left" vertical="center" wrapText="1"/>
      <protection/>
    </xf>
    <xf numFmtId="0" fontId="3" fillId="0" borderId="0">
      <alignment horizontal="center" vertical="center"/>
      <protection/>
    </xf>
    <xf numFmtId="0" fontId="5" fillId="0" borderId="5">
      <alignment horizontal="center" vertical="center"/>
      <protection/>
    </xf>
    <xf numFmtId="0" fontId="2" fillId="0" borderId="0">
      <alignment/>
      <protection/>
    </xf>
    <xf numFmtId="0" fontId="4" fillId="0" borderId="14">
      <alignment horizontal="center" vertical="center"/>
      <protection/>
    </xf>
    <xf numFmtId="0" fontId="4" fillId="0" borderId="0">
      <alignment vertical="top"/>
      <protection/>
    </xf>
    <xf numFmtId="0" fontId="2" fillId="0" borderId="6">
      <alignment horizontal="center" vertical="center"/>
      <protection/>
    </xf>
    <xf numFmtId="0" fontId="2" fillId="0" borderId="9">
      <alignment horizontal="center" vertical="center" wrapText="1"/>
      <protection/>
    </xf>
    <xf numFmtId="0" fontId="4" fillId="0" borderId="0">
      <alignment horizontal="right" vertical="center"/>
      <protection/>
    </xf>
    <xf numFmtId="0" fontId="2" fillId="0" borderId="0">
      <alignment/>
      <protection/>
    </xf>
    <xf numFmtId="0" fontId="2" fillId="0" borderId="4">
      <alignment vertical="center"/>
      <protection/>
    </xf>
    <xf numFmtId="0" fontId="32" fillId="0" borderId="3">
      <alignment horizontal="center" vertical="center"/>
      <protection/>
    </xf>
    <xf numFmtId="4" fontId="4" fillId="0" borderId="2">
      <alignment horizontal="right" vertical="center"/>
      <protection/>
    </xf>
    <xf numFmtId="0" fontId="4" fillId="0" borderId="0">
      <alignment horizontal="right"/>
      <protection/>
    </xf>
    <xf numFmtId="0" fontId="3" fillId="0" borderId="0">
      <alignment horizontal="center" vertical="center"/>
      <protection/>
    </xf>
    <xf numFmtId="0" fontId="42" fillId="0" borderId="0" applyNumberFormat="0" applyFill="0" applyBorder="0" applyProtection="0">
      <alignment/>
    </xf>
    <xf numFmtId="0" fontId="2" fillId="0" borderId="8">
      <alignment horizontal="center" vertical="center"/>
      <protection/>
    </xf>
    <xf numFmtId="0" fontId="2" fillId="0" borderId="1">
      <alignment horizontal="center" vertical="center" wrapText="1"/>
      <protection/>
    </xf>
    <xf numFmtId="0" fontId="5" fillId="0" borderId="1">
      <alignment horizontal="center" vertical="center" wrapText="1"/>
      <protection/>
    </xf>
    <xf numFmtId="0" fontId="3" fillId="0" borderId="0">
      <alignment horizontal="center" vertical="center"/>
      <protection/>
    </xf>
    <xf numFmtId="0" fontId="2" fillId="0" borderId="3">
      <alignment vertical="center"/>
      <protection/>
    </xf>
    <xf numFmtId="0" fontId="32" fillId="0" borderId="3">
      <alignment horizontal="center" vertical="center"/>
      <protection/>
    </xf>
    <xf numFmtId="0" fontId="32" fillId="0" borderId="2">
      <alignment horizontal="right" vertical="center"/>
      <protection/>
    </xf>
    <xf numFmtId="0" fontId="33" fillId="0" borderId="0">
      <alignment vertical="top"/>
      <protection/>
    </xf>
    <xf numFmtId="0" fontId="4" fillId="0" borderId="0">
      <alignment horizontal="left" vertical="center"/>
      <protection/>
    </xf>
    <xf numFmtId="0" fontId="4" fillId="0" borderId="2">
      <alignment horizontal="center" vertical="center"/>
      <protection/>
    </xf>
    <xf numFmtId="0" fontId="4" fillId="0" borderId="0">
      <alignment vertical="top"/>
      <protection/>
    </xf>
    <xf numFmtId="0" fontId="2" fillId="0" borderId="10">
      <alignment horizontal="center" vertical="center" wrapText="1"/>
      <protection/>
    </xf>
    <xf numFmtId="0" fontId="33" fillId="0" borderId="0">
      <alignment vertical="top"/>
      <protection/>
    </xf>
    <xf numFmtId="0" fontId="40" fillId="0" borderId="19" applyNumberFormat="0" applyFill="0" applyProtection="0">
      <alignment/>
    </xf>
    <xf numFmtId="0" fontId="0" fillId="28" borderId="0" applyNumberFormat="0" applyBorder="0" applyProtection="0">
      <alignment/>
    </xf>
    <xf numFmtId="0" fontId="2" fillId="0" borderId="3">
      <alignment horizontal="center" vertical="center"/>
      <protection/>
    </xf>
    <xf numFmtId="0" fontId="4" fillId="0" borderId="9">
      <alignment horizontal="right" vertical="center"/>
      <protection/>
    </xf>
    <xf numFmtId="0" fontId="5" fillId="0" borderId="4">
      <alignment horizontal="center" vertical="center"/>
      <protection/>
    </xf>
    <xf numFmtId="3" fontId="2" fillId="0" borderId="3">
      <alignment horizontal="center" vertical="center"/>
      <protection/>
    </xf>
    <xf numFmtId="0" fontId="4" fillId="0" borderId="0">
      <alignment horizontal="right" wrapText="1"/>
      <protection/>
    </xf>
    <xf numFmtId="0" fontId="5" fillId="0" borderId="3">
      <alignment horizontal="center" vertical="center"/>
      <protection/>
    </xf>
    <xf numFmtId="4" fontId="4" fillId="0" borderId="3">
      <alignment horizontal="right" vertical="center"/>
      <protection/>
    </xf>
    <xf numFmtId="0" fontId="2" fillId="0" borderId="11">
      <alignment horizontal="center" vertical="center" wrapText="1"/>
      <protection/>
    </xf>
    <xf numFmtId="0" fontId="2" fillId="0" borderId="2">
      <alignment horizontal="center" vertical="center"/>
      <protection/>
    </xf>
    <xf numFmtId="3" fontId="2" fillId="0" borderId="9">
      <alignment horizontal="center" vertical="center"/>
      <protection/>
    </xf>
    <xf numFmtId="0" fontId="4" fillId="0" borderId="9">
      <alignment horizontal="right" vertical="center"/>
      <protection/>
    </xf>
    <xf numFmtId="0" fontId="2" fillId="0" borderId="2">
      <alignment/>
      <protection/>
    </xf>
    <xf numFmtId="0" fontId="2" fillId="0" borderId="0">
      <alignment horizontal="right" vertical="center"/>
      <protection/>
    </xf>
    <xf numFmtId="0" fontId="2" fillId="0" borderId="0">
      <alignment horizontal="right"/>
      <protection/>
    </xf>
    <xf numFmtId="0" fontId="2" fillId="0" borderId="1">
      <alignment horizontal="center" vertical="center" wrapText="1"/>
      <protection/>
    </xf>
    <xf numFmtId="0" fontId="2" fillId="0" borderId="0">
      <alignment horizontal="right" vertical="center"/>
      <protection/>
    </xf>
    <xf numFmtId="0" fontId="5" fillId="0" borderId="2">
      <alignment horizontal="center" vertical="center"/>
      <protection/>
    </xf>
    <xf numFmtId="0" fontId="2" fillId="0" borderId="0">
      <alignment/>
      <protection/>
    </xf>
    <xf numFmtId="0" fontId="5" fillId="0" borderId="12">
      <alignment horizontal="center" vertical="center" wrapText="1"/>
      <protection/>
    </xf>
    <xf numFmtId="0" fontId="5" fillId="0" borderId="0">
      <alignment/>
      <protection/>
    </xf>
    <xf numFmtId="0" fontId="4" fillId="0" borderId="0">
      <alignment horizontal="left" vertical="center" wrapText="1"/>
      <protection/>
    </xf>
    <xf numFmtId="0" fontId="4" fillId="0" borderId="2">
      <alignment horizontal="right" vertical="center" wrapText="1"/>
      <protection/>
    </xf>
    <xf numFmtId="0" fontId="5" fillId="0" borderId="0">
      <alignment/>
      <protection/>
    </xf>
    <xf numFmtId="0" fontId="12" fillId="0" borderId="0">
      <alignment horizontal="right"/>
      <protection/>
    </xf>
    <xf numFmtId="0" fontId="13" fillId="0" borderId="0">
      <alignment horizontal="center" vertical="center" wrapText="1"/>
      <protection/>
    </xf>
    <xf numFmtId="0" fontId="32" fillId="0" borderId="2">
      <alignment horizontal="center" vertical="center"/>
      <protection/>
    </xf>
    <xf numFmtId="0" fontId="34" fillId="29" borderId="0" applyNumberFormat="0" applyBorder="0" applyProtection="0">
      <alignment/>
    </xf>
    <xf numFmtId="0" fontId="33" fillId="0" borderId="0">
      <alignment vertical="top"/>
      <protection/>
    </xf>
    <xf numFmtId="0" fontId="5" fillId="0" borderId="6">
      <alignment horizontal="center" vertical="center"/>
      <protection/>
    </xf>
    <xf numFmtId="0" fontId="4" fillId="0" borderId="0">
      <alignment horizontal="left" vertical="center"/>
      <protection/>
    </xf>
    <xf numFmtId="0" fontId="2" fillId="0" borderId="2">
      <alignment horizontal="center" vertical="center"/>
      <protection/>
    </xf>
    <xf numFmtId="0" fontId="5" fillId="0" borderId="5">
      <alignment horizontal="center" vertical="center"/>
      <protection/>
    </xf>
    <xf numFmtId="0" fontId="4" fillId="0" borderId="2">
      <alignment vertical="center" wrapText="1"/>
      <protection/>
    </xf>
    <xf numFmtId="0" fontId="4" fillId="0" borderId="9">
      <alignment horizontal="left" vertical="center" wrapText="1"/>
      <protection/>
    </xf>
    <xf numFmtId="0" fontId="2" fillId="0" borderId="0">
      <alignment vertical="top"/>
      <protection/>
    </xf>
    <xf numFmtId="0" fontId="4" fillId="0" borderId="2">
      <alignment horizontal="left" vertical="center" wrapText="1"/>
      <protection/>
    </xf>
    <xf numFmtId="0" fontId="3" fillId="0" borderId="0">
      <alignment horizontal="center" vertical="center"/>
      <protection/>
    </xf>
    <xf numFmtId="0" fontId="5" fillId="0" borderId="0">
      <alignment wrapText="1"/>
      <protection/>
    </xf>
    <xf numFmtId="0" fontId="5" fillId="0" borderId="4">
      <alignment horizontal="center" vertical="center"/>
      <protection/>
    </xf>
    <xf numFmtId="4" fontId="4" fillId="0" borderId="9">
      <alignment horizontal="right" vertical="center"/>
      <protection/>
    </xf>
    <xf numFmtId="3" fontId="5" fillId="0" borderId="9">
      <alignment horizontal="center" vertical="center"/>
      <protection/>
    </xf>
    <xf numFmtId="49" fontId="2" fillId="0" borderId="0">
      <alignment/>
      <protection/>
    </xf>
    <xf numFmtId="0" fontId="5" fillId="0" borderId="5">
      <alignment horizontal="center" vertical="center"/>
      <protection/>
    </xf>
    <xf numFmtId="0" fontId="5" fillId="0" borderId="6">
      <alignment horizontal="center" vertical="center"/>
      <protection/>
    </xf>
    <xf numFmtId="0" fontId="5" fillId="0" borderId="9">
      <alignment horizontal="center" vertical="center"/>
      <protection/>
    </xf>
    <xf numFmtId="0" fontId="2" fillId="0" borderId="0">
      <alignment/>
      <protection/>
    </xf>
    <xf numFmtId="0" fontId="5" fillId="0" borderId="6">
      <alignment horizontal="center" vertical="center"/>
      <protection/>
    </xf>
    <xf numFmtId="0" fontId="34" fillId="30" borderId="0" applyNumberFormat="0" applyBorder="0" applyProtection="0">
      <alignment/>
    </xf>
    <xf numFmtId="0" fontId="5" fillId="0" borderId="1">
      <alignment horizontal="center" vertical="center"/>
      <protection/>
    </xf>
    <xf numFmtId="0" fontId="2" fillId="0" borderId="11">
      <alignment horizontal="center" vertical="center"/>
      <protection/>
    </xf>
    <xf numFmtId="0" fontId="5" fillId="0" borderId="0">
      <alignment/>
      <protection/>
    </xf>
    <xf numFmtId="0" fontId="5" fillId="0" borderId="14">
      <alignment horizontal="center" vertical="center" wrapText="1"/>
      <protection/>
    </xf>
    <xf numFmtId="0" fontId="5" fillId="0" borderId="9">
      <alignment horizontal="center" vertical="center" wrapText="1"/>
      <protection/>
    </xf>
    <xf numFmtId="0" fontId="33" fillId="0" borderId="0">
      <alignment vertical="top"/>
      <protection/>
    </xf>
    <xf numFmtId="0" fontId="5" fillId="0" borderId="6">
      <alignment horizontal="center" vertical="center"/>
      <protection/>
    </xf>
    <xf numFmtId="0" fontId="5" fillId="0" borderId="1">
      <alignment horizontal="center" vertical="center"/>
      <protection/>
    </xf>
    <xf numFmtId="0" fontId="3" fillId="0" borderId="0">
      <alignment horizontal="center" vertical="center"/>
      <protection/>
    </xf>
    <xf numFmtId="3" fontId="5" fillId="0" borderId="9">
      <alignment horizontal="center" vertical="top"/>
      <protection/>
    </xf>
    <xf numFmtId="0" fontId="5" fillId="0" borderId="1">
      <alignment horizontal="center" vertical="center" wrapText="1"/>
      <protection/>
    </xf>
    <xf numFmtId="0" fontId="5" fillId="0" borderId="14">
      <alignment horizontal="center" vertical="center"/>
      <protection/>
    </xf>
    <xf numFmtId="0" fontId="4" fillId="0" borderId="0">
      <alignment horizontal="left" vertical="center"/>
      <protection/>
    </xf>
    <xf numFmtId="0" fontId="2" fillId="0" borderId="9">
      <alignment horizontal="center" vertical="top"/>
      <protection/>
    </xf>
    <xf numFmtId="0" fontId="5" fillId="0" borderId="1">
      <alignment horizontal="center" vertical="center"/>
      <protection/>
    </xf>
    <xf numFmtId="0" fontId="2" fillId="0" borderId="1">
      <alignment horizontal="center"/>
      <protection/>
    </xf>
    <xf numFmtId="0" fontId="5" fillId="0" borderId="5">
      <alignment horizontal="center" vertical="center" wrapText="1"/>
      <protection/>
    </xf>
    <xf numFmtId="0" fontId="4" fillId="0" borderId="0">
      <alignment horizontal="left" vertical="center"/>
      <protection/>
    </xf>
    <xf numFmtId="0" fontId="5" fillId="0" borderId="5">
      <alignment horizontal="center" vertical="center"/>
      <protection/>
    </xf>
    <xf numFmtId="0" fontId="4" fillId="0" borderId="2">
      <alignment vertical="center"/>
      <protection/>
    </xf>
    <xf numFmtId="0" fontId="4" fillId="0" borderId="2">
      <alignment vertical="center"/>
      <protection/>
    </xf>
    <xf numFmtId="0" fontId="2" fillId="0" borderId="0">
      <alignment horizontal="right"/>
      <protection/>
    </xf>
    <xf numFmtId="0" fontId="5" fillId="0" borderId="0">
      <alignment horizontal="left" vertical="center"/>
      <protection/>
    </xf>
    <xf numFmtId="0" fontId="5" fillId="0" borderId="2">
      <alignment horizontal="center" vertical="center"/>
      <protection/>
    </xf>
    <xf numFmtId="0" fontId="4" fillId="0" borderId="0">
      <alignment horizontal="left" vertical="center"/>
      <protection/>
    </xf>
    <xf numFmtId="0" fontId="5" fillId="0" borderId="1">
      <alignment horizontal="center" vertical="center"/>
      <protection/>
    </xf>
    <xf numFmtId="0" fontId="5" fillId="0" borderId="1">
      <alignment horizontal="center" vertical="center"/>
      <protection/>
    </xf>
    <xf numFmtId="0" fontId="4" fillId="0" borderId="1">
      <alignment vertical="center" wrapText="1"/>
      <protection/>
    </xf>
    <xf numFmtId="0" fontId="4" fillId="0" borderId="2">
      <alignment horizontal="left" vertical="center" wrapText="1"/>
      <protection/>
    </xf>
    <xf numFmtId="0" fontId="5" fillId="0" borderId="2">
      <alignment horizontal="center" vertical="center" wrapText="1"/>
      <protection/>
    </xf>
    <xf numFmtId="0" fontId="5" fillId="0" borderId="5">
      <alignment horizontal="center" vertical="center"/>
      <protection/>
    </xf>
    <xf numFmtId="4" fontId="32" fillId="0" borderId="2">
      <alignment horizontal="right" vertical="center"/>
      <protection/>
    </xf>
    <xf numFmtId="0" fontId="5" fillId="0" borderId="14">
      <alignment horizontal="center" vertical="center" wrapText="1"/>
      <protection/>
    </xf>
    <xf numFmtId="0" fontId="2" fillId="0" borderId="6">
      <alignment horizontal="center" vertical="center"/>
      <protection/>
    </xf>
    <xf numFmtId="0" fontId="4" fillId="0" borderId="2">
      <alignment horizontal="left" vertical="center" wrapText="1"/>
      <protection/>
    </xf>
    <xf numFmtId="0" fontId="5" fillId="0" borderId="3">
      <alignment horizontal="center" vertical="center" wrapText="1"/>
      <protection/>
    </xf>
    <xf numFmtId="0" fontId="4" fillId="0" borderId="2">
      <alignment horizontal="left" vertical="center"/>
      <protection/>
    </xf>
    <xf numFmtId="0" fontId="4" fillId="0" borderId="2">
      <alignment horizontal="right" vertical="center" wrapText="1"/>
      <protection/>
    </xf>
    <xf numFmtId="0" fontId="2" fillId="0" borderId="0">
      <alignment/>
      <protection/>
    </xf>
    <xf numFmtId="0" fontId="4" fillId="0" borderId="5">
      <alignment horizontal="left" vertical="center" wrapText="1"/>
      <protection/>
    </xf>
    <xf numFmtId="4" fontId="4" fillId="0" borderId="2">
      <alignment horizontal="right" vertical="center"/>
      <protection/>
    </xf>
    <xf numFmtId="0" fontId="4" fillId="0" borderId="0">
      <alignment horizontal="right" vertical="center"/>
      <protection/>
    </xf>
    <xf numFmtId="0" fontId="5" fillId="0" borderId="7">
      <alignment horizontal="center" vertical="center" wrapText="1"/>
      <protection/>
    </xf>
    <xf numFmtId="0" fontId="5" fillId="0" borderId="5">
      <alignment horizontal="center" vertical="center"/>
      <protection/>
    </xf>
    <xf numFmtId="0" fontId="2" fillId="0" borderId="1">
      <alignment horizontal="center" vertical="center"/>
      <protection/>
    </xf>
    <xf numFmtId="0" fontId="2" fillId="0" borderId="0">
      <alignment/>
      <protection/>
    </xf>
    <xf numFmtId="0" fontId="5" fillId="0" borderId="5">
      <alignment horizontal="center" vertical="center"/>
      <protection/>
    </xf>
    <xf numFmtId="0" fontId="5" fillId="0" borderId="3">
      <alignment horizontal="center" vertical="center"/>
      <protection/>
    </xf>
    <xf numFmtId="4" fontId="4" fillId="0" borderId="2">
      <alignment horizontal="right" vertical="center" wrapText="1"/>
      <protection/>
    </xf>
    <xf numFmtId="0" fontId="5" fillId="0" borderId="2">
      <alignment horizontal="center" vertical="center"/>
      <protection/>
    </xf>
    <xf numFmtId="0" fontId="5" fillId="0" borderId="1">
      <alignment horizontal="center" vertical="center"/>
      <protection/>
    </xf>
    <xf numFmtId="0" fontId="5" fillId="0" borderId="6">
      <alignment horizontal="center" vertical="center"/>
      <protection/>
    </xf>
    <xf numFmtId="0" fontId="4" fillId="0" borderId="0">
      <alignment horizontal="right"/>
      <protection/>
    </xf>
    <xf numFmtId="0" fontId="5" fillId="0" borderId="11">
      <alignment horizontal="center" vertical="center"/>
      <protection/>
    </xf>
    <xf numFmtId="0" fontId="5" fillId="0" borderId="9">
      <alignment horizontal="center" vertical="center"/>
      <protection/>
    </xf>
    <xf numFmtId="0" fontId="2" fillId="0" borderId="2">
      <alignment horizontal="center"/>
      <protection/>
    </xf>
    <xf numFmtId="177" fontId="11" fillId="0" borderId="2">
      <alignment horizontal="right" vertical="center"/>
      <protection/>
    </xf>
    <xf numFmtId="0" fontId="2" fillId="0" borderId="0">
      <alignment/>
      <protection/>
    </xf>
    <xf numFmtId="49" fontId="2" fillId="0" borderId="0">
      <alignment horizontal="center"/>
      <protection/>
    </xf>
    <xf numFmtId="0" fontId="31" fillId="10" borderId="20" applyNumberFormat="0" applyProtection="0">
      <alignment/>
    </xf>
    <xf numFmtId="0" fontId="5" fillId="0" borderId="6">
      <alignment horizontal="center" vertical="center" wrapText="1"/>
      <protection/>
    </xf>
    <xf numFmtId="0" fontId="33" fillId="0" borderId="0">
      <alignment vertical="top"/>
      <protection/>
    </xf>
    <xf numFmtId="0" fontId="5" fillId="0" borderId="4">
      <alignment horizontal="center" vertical="center" wrapText="1"/>
      <protection/>
    </xf>
    <xf numFmtId="0" fontId="7" fillId="0" borderId="0">
      <alignment horizontal="center" vertical="center"/>
      <protection/>
    </xf>
    <xf numFmtId="0" fontId="5" fillId="0" borderId="6">
      <alignment horizontal="center" vertical="center"/>
      <protection/>
    </xf>
    <xf numFmtId="0" fontId="2" fillId="0" borderId="2">
      <alignment horizontal="center"/>
      <protection/>
    </xf>
    <xf numFmtId="0" fontId="5" fillId="0" borderId="4">
      <alignment horizontal="center" vertical="center"/>
      <protection/>
    </xf>
    <xf numFmtId="0" fontId="2" fillId="0" borderId="0">
      <alignment vertical="center"/>
      <protection/>
    </xf>
    <xf numFmtId="0" fontId="0" fillId="31" borderId="0" applyNumberFormat="0" applyBorder="0" applyProtection="0">
      <alignment/>
    </xf>
    <xf numFmtId="0" fontId="4" fillId="0" borderId="0">
      <alignment horizontal="left" vertical="center"/>
      <protection/>
    </xf>
    <xf numFmtId="49" fontId="5" fillId="0" borderId="6">
      <alignment horizontal="center" vertical="center" wrapText="1"/>
      <protection/>
    </xf>
    <xf numFmtId="0" fontId="4" fillId="0" borderId="0">
      <alignment horizontal="right" vertical="center"/>
      <protection/>
    </xf>
    <xf numFmtId="0" fontId="5" fillId="0" borderId="3">
      <alignment horizontal="center" vertical="center" wrapText="1"/>
      <protection/>
    </xf>
    <xf numFmtId="0" fontId="2" fillId="0" borderId="0">
      <alignment horizontal="center" wrapText="1"/>
      <protection/>
    </xf>
    <xf numFmtId="0" fontId="19" fillId="0" borderId="0">
      <alignment horizontal="center" vertical="center" wrapText="1"/>
      <protection/>
    </xf>
    <xf numFmtId="0" fontId="4" fillId="0" borderId="0">
      <alignment horizontal="left" vertical="center"/>
      <protection/>
    </xf>
    <xf numFmtId="0" fontId="5" fillId="0" borderId="5">
      <alignment horizontal="center" vertical="center" wrapText="1"/>
      <protection/>
    </xf>
    <xf numFmtId="0" fontId="5" fillId="0" borderId="3">
      <alignment horizontal="center" vertical="center" wrapText="1"/>
      <protection/>
    </xf>
    <xf numFmtId="0" fontId="20" fillId="0" borderId="2">
      <alignment horizontal="center" vertical="center" wrapText="1"/>
      <protection/>
    </xf>
    <xf numFmtId="0" fontId="0" fillId="32" borderId="21" applyNumberFormat="0" applyFont="0" applyProtection="0">
      <alignment/>
    </xf>
    <xf numFmtId="0" fontId="20" fillId="0" borderId="0">
      <alignment horizontal="center" wrapText="1"/>
      <protection/>
    </xf>
    <xf numFmtId="0" fontId="2" fillId="0" borderId="0">
      <alignment wrapText="1"/>
      <protection/>
    </xf>
    <xf numFmtId="0" fontId="5" fillId="0" borderId="14">
      <alignment horizontal="center" vertical="center"/>
      <protection/>
    </xf>
    <xf numFmtId="0" fontId="5" fillId="0" borderId="2">
      <alignment horizontal="center" vertical="center"/>
      <protection/>
    </xf>
    <xf numFmtId="0" fontId="20" fillId="0" borderId="14">
      <alignment horizontal="center" vertical="center" wrapText="1"/>
      <protection/>
    </xf>
    <xf numFmtId="4" fontId="4" fillId="0" borderId="14">
      <alignment horizontal="right" vertical="center"/>
      <protection/>
    </xf>
    <xf numFmtId="0" fontId="5" fillId="0" borderId="1">
      <alignment horizontal="center" vertical="center"/>
      <protection/>
    </xf>
    <xf numFmtId="0" fontId="20" fillId="0" borderId="0">
      <alignment wrapText="1"/>
      <protection/>
    </xf>
    <xf numFmtId="0" fontId="4" fillId="0" borderId="0">
      <alignment horizontal="right" wrapText="1"/>
      <protection/>
    </xf>
    <xf numFmtId="0" fontId="2" fillId="0" borderId="0">
      <alignment/>
      <protection/>
    </xf>
    <xf numFmtId="0" fontId="33" fillId="0" borderId="0">
      <alignment vertical="top"/>
      <protection/>
    </xf>
    <xf numFmtId="0" fontId="20" fillId="0" borderId="0">
      <alignment/>
      <protection/>
    </xf>
    <xf numFmtId="0" fontId="4" fillId="0" borderId="2">
      <alignment horizontal="left" vertical="center" wrapText="1"/>
      <protection/>
    </xf>
    <xf numFmtId="0" fontId="4" fillId="0" borderId="9">
      <alignment horizontal="left" vertical="center"/>
      <protection/>
    </xf>
    <xf numFmtId="0" fontId="5" fillId="0" borderId="10">
      <alignment horizontal="center" vertical="center" wrapText="1"/>
      <protection/>
    </xf>
    <xf numFmtId="49" fontId="12" fillId="0" borderId="0">
      <alignment/>
      <protection/>
    </xf>
    <xf numFmtId="0" fontId="5" fillId="0" borderId="2">
      <alignment horizontal="center" vertical="center" wrapText="1"/>
      <protection/>
    </xf>
    <xf numFmtId="0" fontId="2" fillId="0" borderId="0">
      <alignment/>
      <protection/>
    </xf>
    <xf numFmtId="0" fontId="5" fillId="0" borderId="9">
      <alignment horizontal="center" vertical="center" wrapText="1"/>
      <protection/>
    </xf>
    <xf numFmtId="49" fontId="5" fillId="0" borderId="5">
      <alignment horizontal="center" vertical="center" wrapText="1"/>
      <protection/>
    </xf>
    <xf numFmtId="0" fontId="4" fillId="0" borderId="2">
      <alignment horizontal="center" vertical="center" wrapText="1"/>
      <protection/>
    </xf>
    <xf numFmtId="0" fontId="3" fillId="0" borderId="0">
      <alignment horizontal="center" vertical="center"/>
      <protection/>
    </xf>
    <xf numFmtId="0" fontId="4" fillId="0" borderId="9">
      <alignment horizontal="right" vertical="center"/>
      <protection/>
    </xf>
    <xf numFmtId="49" fontId="5" fillId="0" borderId="4">
      <alignment horizontal="center" vertical="center" wrapText="1"/>
      <protection/>
    </xf>
    <xf numFmtId="0" fontId="2" fillId="0" borderId="2">
      <alignment/>
      <protection/>
    </xf>
    <xf numFmtId="49" fontId="2" fillId="0" borderId="0">
      <alignment/>
      <protection/>
    </xf>
    <xf numFmtId="0" fontId="2" fillId="0" borderId="14">
      <alignment horizontal="center" vertical="center" wrapText="1"/>
      <protection/>
    </xf>
    <xf numFmtId="0" fontId="4" fillId="0" borderId="0">
      <alignment horizontal="left" vertical="center"/>
      <protection/>
    </xf>
    <xf numFmtId="0" fontId="5" fillId="0" borderId="0">
      <alignment horizontal="left" vertical="center"/>
      <protection/>
    </xf>
    <xf numFmtId="0" fontId="4" fillId="0" borderId="2">
      <alignment horizontal="left" vertical="center" wrapText="1"/>
      <protection/>
    </xf>
    <xf numFmtId="0" fontId="4" fillId="0" borderId="6">
      <alignment horizontal="left" vertical="center"/>
      <protection/>
    </xf>
    <xf numFmtId="0" fontId="5" fillId="0" borderId="3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2" fillId="0" borderId="14">
      <alignment horizontal="center" vertical="center"/>
      <protection/>
    </xf>
    <xf numFmtId="0" fontId="30" fillId="0" borderId="0" applyNumberFormat="0" applyFill="0" applyBorder="0" applyProtection="0">
      <alignment/>
    </xf>
    <xf numFmtId="0" fontId="4" fillId="0" borderId="2">
      <alignment horizontal="left" vertical="center" wrapText="1"/>
      <protection/>
    </xf>
    <xf numFmtId="0" fontId="4" fillId="0" borderId="1">
      <alignment horizontal="left" vertical="center"/>
      <protection/>
    </xf>
    <xf numFmtId="0" fontId="5" fillId="0" borderId="0">
      <alignment wrapText="1"/>
      <protection/>
    </xf>
    <xf numFmtId="49" fontId="5" fillId="0" borderId="1">
      <alignment horizontal="center" vertical="center" wrapText="1"/>
      <protection/>
    </xf>
    <xf numFmtId="0" fontId="4" fillId="0" borderId="2">
      <alignment horizontal="left" vertical="center" wrapText="1"/>
      <protection/>
    </xf>
    <xf numFmtId="0" fontId="5" fillId="0" borderId="0">
      <alignment/>
      <protection/>
    </xf>
  </cellStyleXfs>
  <cellXfs count="289">
    <xf numFmtId="0" fontId="0" fillId="0" borderId="0" xfId="0" applyFont="1" applyBorder="1"/>
    <xf numFmtId="49" fontId="2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2" fillId="0" borderId="2" xfId="207" applyFont="1" applyBorder="1" applyAlignment="1">
      <alignment horizontal="center" vertical="center"/>
      <protection/>
    </xf>
    <xf numFmtId="49" fontId="6" fillId="0" borderId="2" xfId="174" applyNumberFormat="1" applyFont="1" applyBorder="1" applyAlignment="1">
      <alignment horizontal="left" vertical="center" wrapText="1"/>
      <protection/>
    </xf>
    <xf numFmtId="0" fontId="0" fillId="0" borderId="2" xfId="0" applyFont="1" applyBorder="1"/>
    <xf numFmtId="0" fontId="4" fillId="0" borderId="2" xfId="254" applyFont="1" applyBorder="1" applyAlignment="1" applyProtection="1">
      <alignment horizontal="center" vertical="center" wrapText="1"/>
      <protection/>
    </xf>
    <xf numFmtId="0" fontId="4" fillId="0" borderId="2" xfId="485" applyFont="1" applyBorder="1" applyAlignment="1" applyProtection="1">
      <alignment horizontal="left" vertical="center" wrapText="1"/>
      <protection/>
    </xf>
    <xf numFmtId="0" fontId="4" fillId="0" borderId="2" xfId="20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/>
    <xf numFmtId="0" fontId="2" fillId="0" borderId="0" xfId="0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center" vertical="center"/>
    </xf>
    <xf numFmtId="0" fontId="2" fillId="0" borderId="2" xfId="148" applyFont="1" applyBorder="1" applyAlignment="1" applyProtection="1">
      <alignment horizontal="center" vertical="center"/>
      <protection/>
    </xf>
    <xf numFmtId="178" fontId="6" fillId="0" borderId="2" xfId="0" applyNumberFormat="1" applyFont="1" applyBorder="1" applyAlignment="1">
      <alignment horizontal="right" vertical="center"/>
    </xf>
    <xf numFmtId="49" fontId="2" fillId="0" borderId="0" xfId="332" applyNumberFormat="1" applyFont="1" applyBorder="1">
      <alignment/>
      <protection/>
    </xf>
    <xf numFmtId="0" fontId="3" fillId="0" borderId="0" xfId="282" applyFont="1" applyBorder="1" applyAlignment="1">
      <alignment horizontal="center" vertical="center"/>
      <protection/>
    </xf>
    <xf numFmtId="0" fontId="5" fillId="0" borderId="0" xfId="474" applyFont="1" applyBorder="1" applyAlignment="1">
      <alignment horizontal="left" vertical="center"/>
      <protection/>
    </xf>
    <xf numFmtId="0" fontId="5" fillId="0" borderId="5" xfId="274" applyFont="1" applyBorder="1" applyAlignment="1" applyProtection="1">
      <alignment horizontal="center" vertical="center" wrapText="1"/>
      <protection/>
    </xf>
    <xf numFmtId="0" fontId="5" fillId="0" borderId="5" xfId="265" applyFont="1" applyBorder="1" applyAlignment="1">
      <alignment horizontal="center" vertical="center" wrapText="1"/>
      <protection/>
    </xf>
    <xf numFmtId="0" fontId="5" fillId="0" borderId="4" xfId="316" applyFont="1" applyBorder="1" applyAlignment="1" applyProtection="1">
      <alignment horizontal="center" vertical="center" wrapText="1"/>
      <protection/>
    </xf>
    <xf numFmtId="0" fontId="5" fillId="0" borderId="4" xfId="411" applyFont="1" applyBorder="1" applyAlignment="1">
      <alignment horizontal="center" vertical="center" wrapText="1"/>
      <protection/>
    </xf>
    <xf numFmtId="0" fontId="5" fillId="0" borderId="3" xfId="291" applyFont="1" applyBorder="1" applyAlignment="1" applyProtection="1">
      <alignment horizontal="center" vertical="center" wrapText="1"/>
      <protection/>
    </xf>
    <xf numFmtId="0" fontId="5" fillId="0" borderId="3" xfId="195" applyFont="1" applyBorder="1" applyAlignment="1">
      <alignment horizontal="center" vertical="center" wrapText="1"/>
      <protection/>
    </xf>
    <xf numFmtId="0" fontId="4" fillId="0" borderId="2" xfId="32" applyFont="1" applyBorder="1" applyAlignment="1">
      <alignment horizontal="left" vertical="center" wrapText="1"/>
      <protection/>
    </xf>
    <xf numFmtId="0" fontId="2" fillId="0" borderId="14" xfId="393" applyFont="1" applyBorder="1" applyAlignment="1" applyProtection="1">
      <alignment horizontal="center" vertical="center" wrapText="1"/>
      <protection/>
    </xf>
    <xf numFmtId="0" fontId="4" fillId="0" borderId="6" xfId="29" applyFont="1" applyBorder="1" applyAlignment="1">
      <alignment horizontal="left" vertical="center"/>
      <protection/>
    </xf>
    <xf numFmtId="0" fontId="5" fillId="0" borderId="0" xfId="231" applyFont="1" applyBorder="1">
      <alignment/>
      <protection/>
    </xf>
    <xf numFmtId="0" fontId="5" fillId="0" borderId="5" xfId="412" applyFont="1" applyBorder="1" applyAlignment="1">
      <alignment horizontal="center" vertical="center"/>
      <protection/>
    </xf>
    <xf numFmtId="0" fontId="5" fillId="0" borderId="4" xfId="26" applyFont="1" applyBorder="1" applyAlignment="1">
      <alignment horizontal="center" vertical="center"/>
      <protection/>
    </xf>
    <xf numFmtId="0" fontId="5" fillId="0" borderId="3" xfId="196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2" fillId="0" borderId="0" xfId="325" applyFont="1" applyBorder="1" applyAlignment="1" applyProtection="1">
      <alignment horizontal="right" vertical="center"/>
      <protection/>
    </xf>
    <xf numFmtId="0" fontId="5" fillId="0" borderId="14" xfId="266" applyFont="1" applyBorder="1" applyAlignment="1">
      <alignment horizontal="center" vertical="center"/>
      <protection/>
    </xf>
    <xf numFmtId="0" fontId="5" fillId="0" borderId="6" xfId="232" applyFont="1" applyBorder="1" applyAlignment="1">
      <alignment horizontal="center" vertical="center"/>
      <protection/>
    </xf>
    <xf numFmtId="0" fontId="5" fillId="0" borderId="1" xfId="171" applyFont="1" applyBorder="1" applyAlignment="1">
      <alignment horizontal="center" vertical="center"/>
      <protection/>
    </xf>
    <xf numFmtId="0" fontId="7" fillId="0" borderId="0" xfId="45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0" fontId="5" fillId="0" borderId="2" xfId="222" applyFont="1" applyBorder="1" applyAlignment="1">
      <alignment horizontal="center" vertical="center" wrapText="1"/>
      <protection/>
    </xf>
    <xf numFmtId="0" fontId="4" fillId="0" borderId="2" xfId="287" applyFont="1" applyBorder="1" applyAlignment="1" applyProtection="1">
      <alignment horizontal="center" vertical="center" wrapText="1"/>
      <protection/>
    </xf>
    <xf numFmtId="0" fontId="4" fillId="0" borderId="1" xfId="591" applyFont="1" applyBorder="1" applyAlignment="1" applyProtection="1">
      <alignment vertical="center" wrapText="1"/>
      <protection/>
    </xf>
    <xf numFmtId="0" fontId="4" fillId="0" borderId="0" xfId="493" applyFont="1" applyBorder="1" applyAlignment="1">
      <alignment horizontal="right" vertical="center"/>
      <protection/>
    </xf>
    <xf numFmtId="0" fontId="5" fillId="0" borderId="14" xfId="596" applyFont="1" applyBorder="1" applyAlignment="1">
      <alignment horizontal="center" vertical="center" wrapText="1"/>
      <protection/>
    </xf>
    <xf numFmtId="0" fontId="5" fillId="0" borderId="6" xfId="39" applyFont="1" applyBorder="1" applyAlignment="1">
      <alignment horizontal="center" vertical="center" wrapText="1"/>
      <protection/>
    </xf>
    <xf numFmtId="0" fontId="5" fillId="0" borderId="1" xfId="50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5" fillId="0" borderId="2" xfId="163" applyFont="1" applyBorder="1" applyAlignment="1" applyProtection="1">
      <alignment horizontal="center" vertical="center"/>
      <protection/>
    </xf>
    <xf numFmtId="0" fontId="5" fillId="0" borderId="2" xfId="66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0" xfId="531" applyFont="1" applyBorder="1" applyAlignment="1">
      <alignment horizontal="right" vertical="center"/>
      <protection/>
    </xf>
    <xf numFmtId="0" fontId="8" fillId="0" borderId="0" xfId="56" applyFont="1" applyBorder="1" applyAlignment="1">
      <alignment horizontal="center" vertical="center" wrapText="1"/>
      <protection/>
    </xf>
    <xf numFmtId="0" fontId="8" fillId="0" borderId="0" xfId="5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297" applyFont="1" applyBorder="1" applyAlignment="1">
      <alignment wrapText="1"/>
      <protection/>
    </xf>
    <xf numFmtId="0" fontId="5" fillId="0" borderId="0" xfId="301" applyFont="1" applyBorder="1" applyAlignment="1">
      <alignment horizontal="right" wrapText="1"/>
      <protection/>
    </xf>
    <xf numFmtId="0" fontId="5" fillId="0" borderId="2" xfId="534" applyFont="1" applyBorder="1" applyAlignment="1">
      <alignment horizontal="center" vertical="center" wrapText="1"/>
      <protection/>
    </xf>
    <xf numFmtId="0" fontId="5" fillId="0" borderId="2" xfId="52" applyFont="1" applyBorder="1" applyAlignment="1">
      <alignment horizontal="center" vertical="center"/>
      <protection/>
    </xf>
    <xf numFmtId="0" fontId="5" fillId="0" borderId="2" xfId="186" applyFont="1" applyBorder="1" applyAlignment="1">
      <alignment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302" applyFont="1" applyBorder="1" applyAlignment="1">
      <alignment vertical="top"/>
      <protection/>
    </xf>
    <xf numFmtId="0" fontId="5" fillId="0" borderId="0" xfId="535" applyFont="1" applyBorder="1" applyProtection="1">
      <alignment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4" fillId="0" borderId="0" xfId="92" applyFont="1" applyBorder="1" applyAlignment="1" applyProtection="1">
      <alignment horizontal="right" vertical="center"/>
      <protection/>
    </xf>
    <xf numFmtId="0" fontId="5" fillId="0" borderId="0" xfId="464" applyFont="1" applyBorder="1" applyAlignment="1" applyProtection="1">
      <alignment horizontal="right" vertical="center"/>
      <protection/>
    </xf>
    <xf numFmtId="0" fontId="2" fillId="0" borderId="0" xfId="64" applyFont="1" applyBorder="1" applyAlignment="1">
      <alignment wrapText="1"/>
      <protection/>
    </xf>
    <xf numFmtId="0" fontId="2" fillId="0" borderId="0" xfId="661" applyFont="1" applyBorder="1" applyProtection="1">
      <alignment/>
      <protection/>
    </xf>
    <xf numFmtId="0" fontId="3" fillId="0" borderId="0" xfId="676" applyFont="1" applyBorder="1" applyAlignment="1">
      <alignment horizontal="center" vertical="center" wrapText="1"/>
      <protection/>
    </xf>
    <xf numFmtId="0" fontId="3" fillId="0" borderId="0" xfId="102" applyFont="1" applyBorder="1" applyAlignment="1" applyProtection="1">
      <alignment horizontal="center" vertical="center"/>
      <protection/>
    </xf>
    <xf numFmtId="0" fontId="4" fillId="0" borderId="0" xfId="62" applyFont="1" applyBorder="1" applyAlignment="1">
      <alignment horizontal="left" vertical="center" wrapText="1"/>
      <protection/>
    </xf>
    <xf numFmtId="0" fontId="5" fillId="0" borderId="11" xfId="410" applyFont="1" applyBorder="1" applyAlignment="1">
      <alignment horizontal="center" vertical="center" wrapText="1"/>
      <protection/>
    </xf>
    <xf numFmtId="0" fontId="5" fillId="0" borderId="11" xfId="140" applyFont="1" applyBorder="1" applyAlignment="1" applyProtection="1">
      <alignment horizontal="center" vertical="center" wrapText="1"/>
      <protection/>
    </xf>
    <xf numFmtId="0" fontId="5" fillId="0" borderId="10" xfId="147" applyFont="1" applyBorder="1" applyAlignment="1">
      <alignment horizontal="center" vertical="center" wrapText="1"/>
      <protection/>
    </xf>
    <xf numFmtId="0" fontId="5" fillId="0" borderId="10" xfId="658" applyFont="1" applyBorder="1" applyAlignment="1" applyProtection="1">
      <alignment horizontal="center" vertical="center" wrapText="1"/>
      <protection/>
    </xf>
    <xf numFmtId="0" fontId="5" fillId="0" borderId="9" xfId="144" applyFont="1" applyBorder="1" applyAlignment="1">
      <alignment horizontal="center" vertical="center" wrapText="1"/>
      <protection/>
    </xf>
    <xf numFmtId="0" fontId="5" fillId="0" borderId="9" xfId="662" applyFont="1" applyBorder="1" applyAlignment="1" applyProtection="1">
      <alignment horizontal="center" vertical="center" wrapText="1"/>
      <protection/>
    </xf>
    <xf numFmtId="0" fontId="4" fillId="0" borderId="9" xfId="165" applyFont="1" applyBorder="1" applyAlignment="1">
      <alignment horizontal="left" vertical="center" wrapText="1"/>
      <protection/>
    </xf>
    <xf numFmtId="0" fontId="4" fillId="0" borderId="9" xfId="666" applyFont="1" applyBorder="1" applyAlignment="1" applyProtection="1">
      <alignment horizontal="right" vertical="center"/>
      <protection/>
    </xf>
    <xf numFmtId="0" fontId="4" fillId="0" borderId="7" xfId="58" applyFont="1" applyBorder="1" applyAlignment="1">
      <alignment horizontal="center" vertical="center"/>
      <protection/>
    </xf>
    <xf numFmtId="0" fontId="4" fillId="0" borderId="8" xfId="141" applyFont="1" applyBorder="1" applyAlignment="1">
      <alignment horizontal="left" vertical="center"/>
      <protection/>
    </xf>
    <xf numFmtId="0" fontId="4" fillId="0" borderId="9" xfId="657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4" fillId="0" borderId="0" xfId="368" applyFont="1" applyBorder="1" applyAlignment="1" applyProtection="1">
      <alignment vertical="top" wrapText="1"/>
      <protection/>
    </xf>
    <xf numFmtId="0" fontId="3" fillId="0" borderId="0" xfId="108" applyFont="1" applyBorder="1" applyAlignment="1" applyProtection="1">
      <alignment horizontal="center" vertical="center" wrapText="1"/>
      <protection/>
    </xf>
    <xf numFmtId="0" fontId="5" fillId="0" borderId="6" xfId="104" applyFont="1" applyBorder="1" applyAlignment="1" applyProtection="1">
      <alignment horizontal="center" vertical="center" wrapText="1"/>
      <protection/>
    </xf>
    <xf numFmtId="0" fontId="4" fillId="0" borderId="0" xfId="369" applyFont="1" applyBorder="1" applyAlignment="1" applyProtection="1">
      <alignment horizontal="right"/>
      <protection/>
    </xf>
    <xf numFmtId="0" fontId="5" fillId="0" borderId="6" xfId="444" applyFont="1" applyBorder="1" applyAlignment="1" applyProtection="1">
      <alignment horizontal="center" vertical="center"/>
      <protection/>
    </xf>
    <xf numFmtId="0" fontId="5" fillId="0" borderId="8" xfId="99" applyFont="1" applyBorder="1" applyAlignment="1">
      <alignment horizontal="center" vertical="center" wrapText="1"/>
      <protection/>
    </xf>
    <xf numFmtId="0" fontId="5" fillId="0" borderId="8" xfId="452" applyFont="1" applyBorder="1" applyAlignment="1" applyProtection="1">
      <alignment horizontal="center" vertical="center"/>
      <protection/>
    </xf>
    <xf numFmtId="0" fontId="4" fillId="0" borderId="0" xfId="384" applyFont="1" applyBorder="1" applyAlignment="1" applyProtection="1">
      <alignment horizontal="right" vertical="center" wrapText="1"/>
      <protection/>
    </xf>
    <xf numFmtId="0" fontId="4" fillId="0" borderId="0" xfId="461" applyFont="1" applyBorder="1" applyAlignment="1">
      <alignment horizontal="right" vertical="center" wrapText="1"/>
      <protection/>
    </xf>
    <xf numFmtId="0" fontId="4" fillId="0" borderId="0" xfId="445" applyFont="1" applyBorder="1" applyAlignment="1" applyProtection="1">
      <alignment horizontal="right" wrapText="1"/>
      <protection/>
    </xf>
    <xf numFmtId="0" fontId="4" fillId="0" borderId="0" xfId="0" applyFont="1" applyBorder="1" applyAlignment="1">
      <alignment horizontal="right" wrapText="1"/>
    </xf>
    <xf numFmtId="0" fontId="5" fillId="0" borderId="8" xfId="453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top"/>
      <protection/>
    </xf>
    <xf numFmtId="0" fontId="5" fillId="0" borderId="9" xfId="86" applyFont="1" applyBorder="1" applyAlignment="1">
      <alignment horizontal="center" vertical="center"/>
      <protection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left" vertical="center"/>
      <protection/>
    </xf>
    <xf numFmtId="0" fontId="5" fillId="0" borderId="9" xfId="167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4" fontId="11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/>
    </xf>
    <xf numFmtId="0" fontId="12" fillId="0" borderId="0" xfId="539" applyFont="1" applyBorder="1" applyAlignment="1" applyProtection="1">
      <alignment horizontal="right"/>
      <protection/>
    </xf>
    <xf numFmtId="49" fontId="12" fillId="0" borderId="0" xfId="659" applyNumberFormat="1" applyFont="1" applyBorder="1" applyProtection="1">
      <alignment/>
      <protection/>
    </xf>
    <xf numFmtId="0" fontId="2" fillId="0" borderId="0" xfId="371" applyFont="1" applyBorder="1" applyAlignment="1">
      <alignment horizontal="right"/>
      <protection/>
    </xf>
    <xf numFmtId="0" fontId="13" fillId="0" borderId="0" xfId="540" applyFont="1" applyBorder="1" applyAlignment="1" applyProtection="1">
      <alignment horizontal="center" vertical="center" wrapText="1"/>
      <protection/>
    </xf>
    <xf numFmtId="0" fontId="13" fillId="0" borderId="0" xfId="101" applyFont="1" applyBorder="1" applyAlignment="1" applyProtection="1">
      <alignment horizontal="center" vertical="center"/>
      <protection/>
    </xf>
    <xf numFmtId="0" fontId="13" fillId="0" borderId="0" xfId="447" applyFont="1" applyBorder="1" applyAlignment="1">
      <alignment horizontal="center" vertical="center"/>
      <protection/>
    </xf>
    <xf numFmtId="0" fontId="4" fillId="0" borderId="0" xfId="394" applyFont="1" applyBorder="1" applyAlignment="1" applyProtection="1">
      <alignment horizontal="left" vertical="center"/>
      <protection/>
    </xf>
    <xf numFmtId="0" fontId="5" fillId="0" borderId="5" xfId="547" applyFont="1" applyBorder="1" applyAlignment="1" applyProtection="1">
      <alignment horizontal="center" vertical="center"/>
      <protection/>
    </xf>
    <xf numFmtId="49" fontId="5" fillId="0" borderId="5" xfId="663" applyNumberFormat="1" applyFont="1" applyBorder="1" applyAlignment="1" applyProtection="1">
      <alignment horizontal="center" vertical="center" wrapText="1"/>
      <protection/>
    </xf>
    <xf numFmtId="0" fontId="5" fillId="0" borderId="4" xfId="259" applyFont="1" applyBorder="1" applyAlignment="1" applyProtection="1">
      <alignment horizontal="center" vertical="center"/>
      <protection/>
    </xf>
    <xf numFmtId="49" fontId="5" fillId="0" borderId="4" xfId="667" applyNumberFormat="1" applyFont="1" applyBorder="1" applyAlignment="1" applyProtection="1">
      <alignment horizontal="center" vertical="center" wrapText="1"/>
      <protection/>
    </xf>
    <xf numFmtId="49" fontId="5" fillId="0" borderId="2" xfId="109" applyNumberFormat="1" applyFont="1" applyBorder="1" applyAlignment="1" applyProtection="1">
      <alignment horizontal="center" vertical="center"/>
      <protection/>
    </xf>
    <xf numFmtId="0" fontId="4" fillId="0" borderId="2" xfId="397" applyFont="1" applyBorder="1" applyAlignment="1" applyProtection="1">
      <alignment horizontal="left" vertical="center" wrapText="1"/>
      <protection/>
    </xf>
    <xf numFmtId="0" fontId="2" fillId="0" borderId="6" xfId="597" applyFont="1" applyBorder="1" applyAlignment="1" applyProtection="1">
      <alignment horizontal="center" vertical="center"/>
      <protection/>
    </xf>
    <xf numFmtId="0" fontId="2" fillId="0" borderId="1" xfId="96" applyFont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4" fillId="0" borderId="0" xfId="67" applyFont="1" applyBorder="1" applyAlignment="1">
      <alignment horizontal="right"/>
      <protection/>
    </xf>
    <xf numFmtId="0" fontId="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49" fontId="5" fillId="0" borderId="2" xfId="663" applyNumberFormat="1" applyFont="1" applyBorder="1" applyAlignment="1" applyProtection="1">
      <alignment horizontal="center" vertical="center" wrapText="1"/>
      <protection/>
    </xf>
    <xf numFmtId="49" fontId="5" fillId="0" borderId="2" xfId="667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96" applyFont="1" applyBorder="1" applyAlignment="1" applyProtection="1">
      <alignment horizontal="center" vertical="center"/>
      <protection/>
    </xf>
    <xf numFmtId="0" fontId="7" fillId="0" borderId="0" xfId="380" applyFont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center" vertical="center" wrapText="1"/>
      <protection/>
    </xf>
    <xf numFmtId="0" fontId="4" fillId="0" borderId="2" xfId="548" applyFont="1" applyBorder="1" applyAlignment="1">
      <alignment vertical="center" wrapText="1"/>
      <protection/>
    </xf>
    <xf numFmtId="0" fontId="4" fillId="0" borderId="2" xfId="664" applyFont="1" applyBorder="1" applyAlignment="1">
      <alignment horizontal="center" vertical="center" wrapText="1"/>
      <protection/>
    </xf>
    <xf numFmtId="0" fontId="4" fillId="0" borderId="2" xfId="97" applyFont="1" applyBorder="1" applyAlignment="1" applyProtection="1">
      <alignment horizontal="center" vertical="center"/>
      <protection/>
    </xf>
    <xf numFmtId="0" fontId="1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8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 applyProtection="1">
      <alignment horizontal="center" vertical="center" wrapText="1"/>
      <protection/>
    </xf>
    <xf numFmtId="0" fontId="4" fillId="0" borderId="2" xfId="29" applyFont="1" applyBorder="1" applyAlignment="1">
      <alignment horizontal="left" vertical="center"/>
      <protection/>
    </xf>
    <xf numFmtId="0" fontId="5" fillId="0" borderId="2" xfId="41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left" vertical="center"/>
      <protection/>
    </xf>
    <xf numFmtId="0" fontId="5" fillId="0" borderId="2" xfId="138" applyFont="1" applyBorder="1" applyAlignment="1">
      <alignment horizontal="center" vertical="center"/>
      <protection/>
    </xf>
    <xf numFmtId="0" fontId="5" fillId="0" borderId="2" xfId="606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0" fontId="2" fillId="0" borderId="0" xfId="550" applyFont="1" applyBorder="1" applyAlignment="1" applyProtection="1">
      <alignment vertical="top"/>
      <protection/>
    </xf>
    <xf numFmtId="49" fontId="2" fillId="0" borderId="0" xfId="557" applyNumberFormat="1" applyFont="1" applyBorder="1" applyProtection="1">
      <alignment/>
      <protection/>
    </xf>
    <xf numFmtId="0" fontId="5" fillId="0" borderId="0" xfId="286" applyFont="1" applyBorder="1" applyAlignment="1" applyProtection="1">
      <alignment horizontal="left" vertical="center"/>
      <protection/>
    </xf>
    <xf numFmtId="0" fontId="5" fillId="0" borderId="2" xfId="274" applyFont="1" applyBorder="1" applyAlignment="1" applyProtection="1">
      <alignment horizontal="center" vertical="center" wrapText="1"/>
      <protection/>
    </xf>
    <xf numFmtId="0" fontId="5" fillId="0" borderId="2" xfId="316" applyFont="1" applyBorder="1" applyAlignment="1" applyProtection="1">
      <alignment horizontal="center" vertical="center" wrapText="1"/>
      <protection/>
    </xf>
    <xf numFmtId="0" fontId="5" fillId="0" borderId="2" xfId="259" applyFont="1" applyBorder="1" applyAlignment="1" applyProtection="1">
      <alignment horizontal="center" vertical="center"/>
      <protection/>
    </xf>
    <xf numFmtId="0" fontId="5" fillId="0" borderId="2" xfId="26" applyFont="1" applyBorder="1" applyAlignment="1">
      <alignment horizontal="center" vertical="center"/>
      <protection/>
    </xf>
    <xf numFmtId="0" fontId="5" fillId="0" borderId="2" xfId="521" applyFont="1" applyBorder="1" applyAlignment="1" applyProtection="1">
      <alignment horizontal="center" vertical="center"/>
      <protection/>
    </xf>
    <xf numFmtId="0" fontId="4" fillId="0" borderId="2" xfId="324" applyFont="1" applyBorder="1" applyAlignment="1">
      <alignment horizontal="left" vertical="center"/>
      <protection/>
    </xf>
    <xf numFmtId="49" fontId="6" fillId="0" borderId="2" xfId="174" applyNumberFormat="1" applyFont="1" applyBorder="1" applyAlignment="1">
      <alignment horizontal="left" vertical="center" wrapText="1" indent="1"/>
      <protection/>
    </xf>
    <xf numFmtId="0" fontId="2" fillId="0" borderId="2" xfId="393" applyFont="1" applyBorder="1" applyAlignment="1" applyProtection="1">
      <alignment horizontal="center" vertical="center" wrapText="1"/>
      <protection/>
    </xf>
    <xf numFmtId="0" fontId="4" fillId="0" borderId="2" xfId="220" applyFont="1" applyBorder="1" applyAlignment="1" applyProtection="1">
      <alignment horizontal="left" vertical="center"/>
      <protection/>
    </xf>
    <xf numFmtId="0" fontId="2" fillId="0" borderId="0" xfId="0" applyFont="1" applyBorder="1" applyProtection="1">
      <protection/>
    </xf>
    <xf numFmtId="0" fontId="5" fillId="0" borderId="0" xfId="0" applyFont="1" applyBorder="1" applyProtection="1">
      <protection/>
    </xf>
    <xf numFmtId="0" fontId="4" fillId="0" borderId="2" xfId="391" applyFont="1" applyBorder="1" applyAlignment="1" applyProtection="1">
      <alignment horizontal="left" vertical="center"/>
      <protection/>
    </xf>
    <xf numFmtId="0" fontId="5" fillId="0" borderId="2" xfId="567" applyFont="1" applyBorder="1" applyAlignment="1" applyProtection="1">
      <alignment horizontal="center" vertical="center" wrapText="1"/>
      <protection/>
    </xf>
    <xf numFmtId="0" fontId="5" fillId="0" borderId="2" xfId="574" applyFont="1" applyBorder="1" applyAlignment="1" applyProtection="1">
      <alignment horizontal="center" vertical="center" wrapText="1"/>
      <protection/>
    </xf>
    <xf numFmtId="0" fontId="5" fillId="0" borderId="2" xfId="291" applyFont="1" applyBorder="1" applyAlignment="1" applyProtection="1">
      <alignment horizontal="center" vertical="center" wrapText="1"/>
      <protection/>
    </xf>
    <xf numFmtId="0" fontId="5" fillId="0" borderId="2" xfId="104" applyFont="1" applyBorder="1" applyAlignment="1" applyProtection="1">
      <alignment horizontal="center" vertical="center" wrapText="1"/>
      <protection/>
    </xf>
    <xf numFmtId="0" fontId="2" fillId="0" borderId="2" xfId="450" applyFont="1" applyBorder="1" applyAlignment="1">
      <alignment horizontal="center"/>
      <protection/>
    </xf>
    <xf numFmtId="0" fontId="2" fillId="0" borderId="2" xfId="579" applyFont="1" applyBorder="1" applyAlignment="1">
      <alignment horizontal="center"/>
      <protection/>
    </xf>
    <xf numFmtId="0" fontId="2" fillId="0" borderId="0" xfId="637" applyFont="1" applyBorder="1" applyAlignment="1">
      <alignment horizontal="center" wrapText="1"/>
      <protection/>
    </xf>
    <xf numFmtId="0" fontId="19" fillId="0" borderId="0" xfId="638" applyFont="1" applyBorder="1" applyAlignment="1">
      <alignment horizontal="center" vertical="center" wrapText="1"/>
      <protection/>
    </xf>
    <xf numFmtId="0" fontId="20" fillId="0" borderId="2" xfId="642" applyFont="1" applyBorder="1" applyAlignment="1">
      <alignment horizontal="center" vertical="center" wrapText="1"/>
      <protection/>
    </xf>
    <xf numFmtId="0" fontId="20" fillId="0" borderId="2" xfId="648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wrapText="1"/>
      <protection/>
    </xf>
    <xf numFmtId="0" fontId="4" fillId="0" borderId="0" xfId="248" applyFont="1" applyBorder="1" applyAlignment="1">
      <alignment horizontal="right" wrapText="1"/>
      <protection/>
    </xf>
    <xf numFmtId="178" fontId="22" fillId="0" borderId="0" xfId="0" applyNumberFormat="1" applyFont="1" applyBorder="1" applyAlignment="1">
      <alignment horizontal="right" vertical="center"/>
    </xf>
    <xf numFmtId="0" fontId="23" fillId="0" borderId="0" xfId="448" applyFont="1" applyBorder="1" applyAlignment="1">
      <alignment horizontal="center" vertical="center"/>
      <protection/>
    </xf>
    <xf numFmtId="0" fontId="24" fillId="0" borderId="2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2" xfId="634" applyNumberFormat="1" applyFont="1" applyBorder="1" applyAlignment="1">
      <alignment horizontal="center" vertical="center" wrapText="1"/>
      <protection/>
    </xf>
    <xf numFmtId="49" fontId="24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0" fontId="24" fillId="0" borderId="2" xfId="0" applyFont="1" applyBorder="1"/>
    <xf numFmtId="0" fontId="24" fillId="0" borderId="2" xfId="0" applyFont="1" applyBorder="1" applyAlignment="1">
      <alignment horizontal="left" indent="1"/>
    </xf>
    <xf numFmtId="0" fontId="24" fillId="0" borderId="2" xfId="479" applyFont="1" applyBorder="1" applyAlignment="1">
      <alignment horizontal="center" vertical="center"/>
      <protection/>
    </xf>
    <xf numFmtId="0" fontId="24" fillId="0" borderId="2" xfId="467" applyFont="1" applyBorder="1" applyAlignment="1">
      <alignment horizontal="center" vertical="center"/>
      <protection/>
    </xf>
    <xf numFmtId="0" fontId="24" fillId="0" borderId="2" xfId="477" applyFont="1" applyBorder="1" applyAlignment="1">
      <alignment horizontal="center" vertical="center"/>
      <protection/>
    </xf>
    <xf numFmtId="49" fontId="25" fillId="0" borderId="2" xfId="0" applyNumberFormat="1" applyFont="1" applyBorder="1" applyAlignment="1" applyProtection="1">
      <alignment horizontal="center" vertical="center"/>
      <protection/>
    </xf>
    <xf numFmtId="178" fontId="26" fillId="0" borderId="2" xfId="0" applyNumberFormat="1" applyFont="1" applyBorder="1" applyAlignment="1">
      <alignment horizontal="right" vertical="center"/>
    </xf>
    <xf numFmtId="178" fontId="26" fillId="0" borderId="2" xfId="0" applyNumberFormat="1" applyFont="1" applyBorder="1" applyAlignment="1">
      <alignment horizontal="right" vertical="center" indent="1"/>
    </xf>
    <xf numFmtId="178" fontId="26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 applyProtection="1">
      <alignment horizontal="center" vertical="center"/>
      <protection/>
    </xf>
    <xf numFmtId="0" fontId="24" fillId="0" borderId="2" xfId="444" applyFont="1" applyBorder="1" applyAlignment="1" applyProtection="1">
      <alignment horizontal="center" vertical="center"/>
      <protection/>
    </xf>
    <xf numFmtId="0" fontId="24" fillId="0" borderId="2" xfId="57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2" xfId="163" applyFont="1" applyBorder="1" applyAlignment="1" applyProtection="1">
      <alignment horizontal="center" vertical="center"/>
      <protection/>
    </xf>
    <xf numFmtId="0" fontId="25" fillId="0" borderId="2" xfId="203" applyFont="1" applyBorder="1" applyAlignment="1">
      <alignment horizontal="center" vertical="center"/>
      <protection/>
    </xf>
    <xf numFmtId="0" fontId="25" fillId="0" borderId="2" xfId="0" applyFont="1" applyBorder="1" applyAlignment="1">
      <alignment horizontal="center" vertical="center"/>
    </xf>
    <xf numFmtId="0" fontId="2" fillId="0" borderId="0" xfId="443" applyFont="1" applyBorder="1" applyAlignment="1">
      <alignment vertical="top"/>
      <protection/>
    </xf>
    <xf numFmtId="49" fontId="5" fillId="0" borderId="2" xfId="250" applyNumberFormat="1" applyFont="1" applyBorder="1" applyAlignment="1">
      <alignment horizontal="center" vertical="center" wrapText="1"/>
      <protection/>
    </xf>
    <xf numFmtId="49" fontId="5" fillId="0" borderId="2" xfId="257" applyNumberFormat="1" applyFont="1" applyBorder="1" applyAlignment="1">
      <alignment horizontal="center" vertical="center" wrapText="1"/>
      <protection/>
    </xf>
    <xf numFmtId="0" fontId="5" fillId="0" borderId="2" xfId="449" applyFont="1" applyBorder="1" applyAlignment="1" applyProtection="1">
      <alignment horizontal="center" vertical="center"/>
      <protection/>
    </xf>
    <xf numFmtId="49" fontId="5" fillId="0" borderId="2" xfId="387" applyNumberFormat="1" applyFont="1" applyBorder="1" applyAlignment="1">
      <alignment horizontal="center" vertical="center"/>
      <protection/>
    </xf>
    <xf numFmtId="49" fontId="6" fillId="0" borderId="2" xfId="174" applyNumberFormat="1" applyFont="1" applyBorder="1" applyAlignment="1">
      <alignment horizontal="left" vertical="center" wrapText="1" indent="2"/>
      <protection/>
    </xf>
    <xf numFmtId="0" fontId="2" fillId="0" borderId="2" xfId="0" applyFont="1" applyBorder="1" applyAlignment="1">
      <alignment horizontal="center" vertical="center"/>
    </xf>
    <xf numFmtId="0" fontId="2" fillId="0" borderId="2" xfId="242" applyFont="1" applyBorder="1" applyAlignment="1">
      <alignment horizontal="center" vertical="center"/>
      <protection/>
    </xf>
    <xf numFmtId="49" fontId="6" fillId="0" borderId="0" xfId="174" applyNumberFormat="1" applyFont="1" applyBorder="1" applyAlignment="1">
      <alignment horizontal="left" vertical="center" wrapText="1"/>
      <protection/>
    </xf>
    <xf numFmtId="0" fontId="27" fillId="0" borderId="0" xfId="354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49" fontId="29" fillId="0" borderId="2" xfId="174" applyNumberFormat="1" applyFont="1" applyBorder="1" applyAlignment="1">
      <alignment horizontal="center" vertical="center" wrapText="1"/>
      <protection/>
    </xf>
    <xf numFmtId="0" fontId="5" fillId="0" borderId="2" xfId="547" applyFont="1" applyBorder="1" applyAlignment="1" applyProtection="1">
      <alignment horizontal="center" vertical="center"/>
      <protection/>
    </xf>
    <xf numFmtId="49" fontId="6" fillId="0" borderId="2" xfId="174" applyNumberFormat="1" applyFont="1" applyBorder="1" applyAlignment="1">
      <alignment horizontal="center" vertical="center" wrapText="1"/>
      <protection/>
    </xf>
    <xf numFmtId="0" fontId="5" fillId="0" borderId="2" xfId="195" applyFont="1" applyBorder="1" applyAlignment="1">
      <alignment horizontal="center" vertical="center" wrapText="1"/>
      <protection/>
    </xf>
    <xf numFmtId="0" fontId="4" fillId="0" borderId="0" xfId="536" applyFont="1" applyBorder="1" applyAlignment="1" applyProtection="1">
      <alignment horizontal="left" vertical="center" wrapText="1"/>
      <protection/>
    </xf>
    <xf numFmtId="0" fontId="5" fillId="0" borderId="0" xfId="55" applyFont="1" applyBorder="1" applyAlignment="1">
      <alignment horizontal="left" vertical="center" wrapText="1"/>
      <protection/>
    </xf>
    <xf numFmtId="0" fontId="5" fillId="0" borderId="2" xfId="265" applyFont="1" applyBorder="1" applyAlignment="1">
      <alignment horizontal="center" vertical="center" wrapText="1"/>
      <protection/>
    </xf>
    <xf numFmtId="0" fontId="5" fillId="0" borderId="2" xfId="410" applyFont="1" applyBorder="1" applyAlignment="1">
      <alignment horizontal="center" vertical="center" wrapText="1"/>
      <protection/>
    </xf>
    <xf numFmtId="0" fontId="5" fillId="0" borderId="2" xfId="360" applyFont="1" applyBorder="1" applyAlignment="1">
      <alignment horizontal="center" vertical="center"/>
      <protection/>
    </xf>
    <xf numFmtId="0" fontId="5" fillId="0" borderId="2" xfId="232" applyFont="1" applyBorder="1" applyAlignment="1">
      <alignment horizontal="center" vertical="center"/>
      <protection/>
    </xf>
    <xf numFmtId="0" fontId="5" fillId="0" borderId="2" xfId="86" applyFont="1" applyBorder="1" applyAlignment="1">
      <alignment horizontal="center" vertical="center"/>
      <protection/>
    </xf>
    <xf numFmtId="0" fontId="2" fillId="0" borderId="2" xfId="465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2" xfId="565" applyFont="1" applyBorder="1" applyAlignment="1">
      <alignment horizontal="center" vertical="center"/>
      <protection/>
    </xf>
    <xf numFmtId="0" fontId="5" fillId="0" borderId="2" xfId="167" applyFont="1" applyBorder="1" applyAlignment="1" applyProtection="1">
      <alignment horizontal="center" vertical="center"/>
      <protection/>
    </xf>
    <xf numFmtId="3" fontId="5" fillId="0" borderId="2" xfId="346" applyNumberFormat="1" applyFont="1" applyBorder="1" applyAlignment="1" applyProtection="1">
      <alignment horizontal="center" vertical="center"/>
      <protection/>
    </xf>
    <xf numFmtId="3" fontId="5" fillId="0" borderId="2" xfId="556" applyNumberFormat="1" applyFont="1" applyBorder="1" applyAlignment="1">
      <alignment horizontal="center" vertical="center"/>
      <protection/>
    </xf>
    <xf numFmtId="0" fontId="5" fillId="0" borderId="2" xfId="140" applyFont="1" applyBorder="1" applyAlignment="1" applyProtection="1">
      <alignment horizontal="center" vertical="center" wrapText="1"/>
      <protection/>
    </xf>
    <xf numFmtId="0" fontId="5" fillId="0" borderId="2" xfId="39" applyFont="1" applyBorder="1" applyAlignment="1">
      <alignment horizontal="center" vertical="center" wrapText="1"/>
      <protection/>
    </xf>
    <xf numFmtId="0" fontId="5" fillId="0" borderId="2" xfId="662" applyFont="1" applyBorder="1" applyAlignment="1" applyProtection="1">
      <alignment horizontal="center" vertical="center" wrapText="1"/>
      <protection/>
    </xf>
    <xf numFmtId="3" fontId="5" fillId="0" borderId="2" xfId="573" applyNumberFormat="1" applyFont="1" applyBorder="1" applyAlignment="1" applyProtection="1">
      <alignment horizontal="center" vertical="top"/>
      <protection/>
    </xf>
    <xf numFmtId="0" fontId="2" fillId="0" borderId="2" xfId="577" applyFont="1" applyBorder="1" applyAlignment="1">
      <alignment horizontal="center" vertical="top"/>
      <protection/>
    </xf>
    <xf numFmtId="0" fontId="5" fillId="0" borderId="2" xfId="503" applyFont="1" applyBorder="1" applyAlignment="1">
      <alignment horizontal="center" vertical="center" wrapText="1"/>
      <protection/>
    </xf>
    <xf numFmtId="0" fontId="7" fillId="0" borderId="0" xfId="627" applyFont="1" applyBorder="1" applyAlignment="1" applyProtection="1">
      <alignment horizontal="center" vertical="center"/>
      <protection/>
    </xf>
    <xf numFmtId="0" fontId="2" fillId="0" borderId="2" xfId="339" applyFont="1" applyBorder="1" applyAlignment="1" applyProtection="1">
      <alignment horizontal="center" vertical="center" wrapText="1"/>
      <protection/>
    </xf>
    <xf numFmtId="0" fontId="2" fillId="0" borderId="2" xfId="284" applyFont="1" applyBorder="1" applyAlignment="1" applyProtection="1">
      <alignment horizontal="center" vertical="center" wrapText="1"/>
      <protection/>
    </xf>
    <xf numFmtId="0" fontId="2" fillId="0" borderId="2" xfId="407" applyFont="1" applyBorder="1" applyAlignment="1" applyProtection="1">
      <alignment horizontal="center" vertical="center" wrapText="1"/>
      <protection/>
    </xf>
    <xf numFmtId="0" fontId="2" fillId="0" borderId="2" xfId="468" applyFont="1" applyBorder="1" applyAlignment="1">
      <alignment horizontal="center" vertical="center" wrapText="1"/>
      <protection/>
    </xf>
    <xf numFmtId="0" fontId="2" fillId="0" borderId="2" xfId="396" applyFont="1" applyBorder="1" applyAlignment="1">
      <alignment horizontal="center" vertical="center" wrapText="1"/>
      <protection/>
    </xf>
    <xf numFmtId="0" fontId="2" fillId="0" borderId="2" xfId="258" applyFont="1" applyBorder="1" applyAlignment="1">
      <alignment horizontal="center" vertical="center"/>
      <protection/>
    </xf>
    <xf numFmtId="0" fontId="2" fillId="0" borderId="2" xfId="275" applyFont="1" applyBorder="1" applyAlignment="1">
      <alignment horizontal="center" vertical="center"/>
      <protection/>
    </xf>
    <xf numFmtId="0" fontId="2" fillId="0" borderId="2" xfId="677" applyFont="1" applyBorder="1" applyAlignment="1">
      <alignment horizontal="center" vertical="center"/>
      <protection/>
    </xf>
    <xf numFmtId="0" fontId="4" fillId="0" borderId="2" xfId="489" applyFont="1" applyBorder="1" applyAlignment="1" applyProtection="1">
      <alignment horizontal="center" vertical="center"/>
      <protection/>
    </xf>
    <xf numFmtId="0" fontId="4" fillId="0" borderId="2" xfId="293" applyFont="1" applyBorder="1" applyAlignment="1" applyProtection="1">
      <alignment horizontal="right" vertical="center"/>
      <protection/>
    </xf>
    <xf numFmtId="0" fontId="2" fillId="0" borderId="2" xfId="319" applyFont="1" applyBorder="1" applyAlignment="1">
      <alignment horizontal="center" vertical="center" wrapText="1"/>
      <protection/>
    </xf>
    <xf numFmtId="3" fontId="2" fillId="0" borderId="2" xfId="292" applyNumberFormat="1" applyFont="1" applyBorder="1" applyAlignment="1">
      <alignment horizontal="center" vertical="center"/>
      <protection/>
    </xf>
    <xf numFmtId="3" fontId="2" fillId="0" borderId="2" xfId="210" applyNumberFormat="1" applyFont="1" applyBorder="1" applyAlignment="1">
      <alignment horizontal="center" vertical="center"/>
      <protection/>
    </xf>
    <xf numFmtId="0" fontId="2" fillId="0" borderId="2" xfId="597" applyFont="1" applyBorder="1" applyAlignment="1" applyProtection="1">
      <alignment horizontal="center" vertical="center"/>
      <protection/>
    </xf>
    <xf numFmtId="0" fontId="2" fillId="0" borderId="2" xfId="501" applyFont="1" applyBorder="1" applyAlignment="1" applyProtection="1">
      <alignment horizontal="center" vertical="center"/>
      <protection/>
    </xf>
    <xf numFmtId="0" fontId="2" fillId="0" borderId="2" xfId="154" applyFont="1" applyBorder="1" applyAlignment="1">
      <alignment horizontal="center" vertical="center" wrapText="1"/>
      <protection/>
    </xf>
    <xf numFmtId="0" fontId="2" fillId="0" borderId="2" xfId="492" applyFont="1" applyBorder="1" applyAlignment="1" applyProtection="1">
      <alignment horizontal="center" vertical="center" wrapText="1"/>
      <protection/>
    </xf>
    <xf numFmtId="0" fontId="2" fillId="0" borderId="2" xfId="502" applyFont="1" applyBorder="1" applyAlignment="1">
      <alignment horizontal="center" vertical="center" wrapText="1"/>
      <protection/>
    </xf>
    <xf numFmtId="0" fontId="2" fillId="0" borderId="2" xfId="288" applyFont="1" applyBorder="1" applyAlignment="1">
      <alignment horizontal="center" vertical="center" wrapText="1"/>
      <protection/>
    </xf>
    <xf numFmtId="0" fontId="2" fillId="0" borderId="2" xfId="512" applyFont="1" applyBorder="1" applyAlignment="1" applyProtection="1">
      <alignment horizontal="center" vertical="center" wrapText="1"/>
      <protection/>
    </xf>
    <xf numFmtId="0" fontId="2" fillId="0" borderId="2" xfId="438" applyFont="1" applyBorder="1" applyAlignment="1" applyProtection="1">
      <alignment horizontal="center" vertical="center"/>
      <protection/>
    </xf>
    <xf numFmtId="0" fontId="2" fillId="0" borderId="0" xfId="241" applyFont="1" applyBorder="1" applyAlignment="1" applyProtection="1">
      <alignment horizontal="right"/>
      <protection/>
    </xf>
    <xf numFmtId="0" fontId="2" fillId="0" borderId="2" xfId="530" applyFont="1" applyBorder="1" applyAlignment="1" applyProtection="1">
      <alignment horizontal="center" vertical="center" wrapText="1"/>
      <protection/>
    </xf>
    <xf numFmtId="0" fontId="2" fillId="0" borderId="2" xfId="347" applyFont="1" applyBorder="1" applyAlignment="1">
      <alignment horizontal="center" vertical="center" wrapText="1"/>
      <protection/>
    </xf>
    <xf numFmtId="0" fontId="2" fillId="0" borderId="2" xfId="516" applyFont="1" applyBorder="1" applyAlignment="1" applyProtection="1">
      <alignment horizontal="center" vertical="center"/>
      <protection/>
    </xf>
    <xf numFmtId="3" fontId="2" fillId="0" borderId="2" xfId="519" applyNumberFormat="1" applyFont="1" applyBorder="1" applyAlignment="1">
      <alignment horizontal="center" vertical="center"/>
      <protection/>
    </xf>
    <xf numFmtId="3" fontId="2" fillId="0" borderId="2" xfId="525" applyNumberFormat="1" applyFont="1" applyBorder="1" applyAlignment="1">
      <alignment horizontal="center" vertical="center"/>
      <protection/>
    </xf>
    <xf numFmtId="0" fontId="3" fillId="0" borderId="0" xfId="281" applyFont="1" applyBorder="1" applyAlignment="1">
      <alignment horizontal="center" vertical="top"/>
      <protection/>
    </xf>
    <xf numFmtId="0" fontId="4" fillId="0" borderId="0" xfId="44" applyFont="1" applyBorder="1" applyAlignment="1">
      <alignment horizontal="left" vertical="center"/>
      <protection/>
    </xf>
    <xf numFmtId="0" fontId="28" fillId="0" borderId="0" xfId="381" applyFont="1" applyBorder="1" applyAlignment="1">
      <alignment horizontal="center" vertical="center"/>
      <protection/>
    </xf>
    <xf numFmtId="0" fontId="5" fillId="0" borderId="2" xfId="266" applyFont="1" applyBorder="1" applyAlignment="1">
      <alignment horizontal="center" vertical="center"/>
      <protection/>
    </xf>
    <xf numFmtId="0" fontId="5" fillId="0" borderId="2" xfId="171" applyFont="1" applyBorder="1" applyAlignment="1">
      <alignment horizontal="center" vertical="center"/>
      <protection/>
    </xf>
    <xf numFmtId="0" fontId="5" fillId="0" borderId="2" xfId="412" applyFont="1" applyBorder="1" applyAlignment="1">
      <alignment horizontal="center" vertical="center"/>
      <protection/>
    </xf>
    <xf numFmtId="0" fontId="5" fillId="0" borderId="2" xfId="196" applyFont="1" applyBorder="1" applyAlignment="1">
      <alignment horizontal="center" vertical="center"/>
      <protection/>
    </xf>
    <xf numFmtId="0" fontId="6" fillId="0" borderId="2" xfId="0" applyFont="1" applyBorder="1" applyAlignment="1">
      <alignment horizontal="left" vertical="center" wrapText="1"/>
    </xf>
    <xf numFmtId="0" fontId="4" fillId="0" borderId="0" xfId="67" applyFont="1" applyBorder="1" applyAlignment="1" quotePrefix="1">
      <alignment horizontal="right"/>
      <protection/>
    </xf>
    <xf numFmtId="0" fontId="4" fillId="0" borderId="0" xfId="445" applyFont="1" applyBorder="1" applyAlignment="1" applyProtection="1" quotePrefix="1">
      <alignment horizontal="right" wrapText="1"/>
      <protection/>
    </xf>
    <xf numFmtId="0" fontId="4" fillId="0" borderId="0" xfId="493" applyFont="1" applyBorder="1" applyAlignment="1" quotePrefix="1">
      <alignment horizontal="right" vertical="center"/>
      <protection/>
    </xf>
    <xf numFmtId="0" fontId="4" fillId="0" borderId="0" xfId="0" applyFont="1" applyBorder="1" applyAlignment="1" quotePrefix="1">
      <alignment horizontal="right"/>
    </xf>
    <xf numFmtId="0" fontId="4" fillId="0" borderId="0" xfId="248" applyFont="1" applyBorder="1" applyAlignment="1" quotePrefix="1">
      <alignment horizontal="right" wrapText="1"/>
      <protection/>
    </xf>
    <xf numFmtId="0" fontId="4" fillId="0" borderId="0" xfId="369" applyFont="1" applyBorder="1" applyAlignment="1" applyProtection="1" quotePrefix="1">
      <alignment horizontal="right"/>
      <protection/>
    </xf>
    <xf numFmtId="0" fontId="4" fillId="0" borderId="0" xfId="0" applyFont="1" applyBorder="1" applyAlignment="1" quotePrefix="1">
      <alignment horizontal="right" wrapText="1"/>
    </xf>
    <xf numFmtId="0" fontId="5" fillId="0" borderId="0" xfId="464" applyFont="1" applyBorder="1" applyAlignment="1" applyProtection="1" quotePrefix="1">
      <alignment horizontal="right" vertical="center"/>
      <protection/>
    </xf>
    <xf numFmtId="0" fontId="2" fillId="0" borderId="0" xfId="0" applyFont="1" applyBorder="1" applyAlignment="1" applyProtection="1" quotePrefix="1">
      <alignment horizontal="right"/>
      <protection/>
    </xf>
  </cellXfs>
  <cellStyles count="6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部门项目中期规划预算表13 __b-29-0" xfId="20"/>
    <cellStyle name="上级补助项目支出预算表12 __b-17-0" xfId="21"/>
    <cellStyle name="上级补助项目支出预算表12 __b-22-0" xfId="22"/>
    <cellStyle name="上级补助项目支出预算表12 __b-16-0" xfId="23"/>
    <cellStyle name="上级补助项目支出预算表12 __b-21-0" xfId="24"/>
    <cellStyle name="上级补助项目支出预算表12 __b-15-0" xfId="25"/>
    <cellStyle name="上级补助项目支出预算表12 __b-20-0" xfId="26"/>
    <cellStyle name="上级补助项目支出预算表12 __b-14-0" xfId="27"/>
    <cellStyle name="上级补助项目支出预算表12 __b-13-0" xfId="28"/>
    <cellStyle name="上级补助项目支出预算表12 __b-12-0" xfId="29"/>
    <cellStyle name="上级补助项目支出预算表12 __b-11-0" xfId="30"/>
    <cellStyle name="上级补助项目支出预算表12 __b-9-0" xfId="31"/>
    <cellStyle name="上级补助项目支出预算表12 __b-8-0" xfId="32"/>
    <cellStyle name="上级补助项目支出预算表12 __b-7-0" xfId="33"/>
    <cellStyle name="上级补助项目支出预算表12 __b-6-0" xfId="34"/>
    <cellStyle name="上级补助项目支出预算表12 __b-3-0" xfId="35"/>
    <cellStyle name="上级补助项目支出预算表12 __b-2-0" xfId="36"/>
    <cellStyle name="新增资产配置表11 __b-17-0" xfId="37"/>
    <cellStyle name="新增资产配置表11 __b-16-0" xfId="38"/>
    <cellStyle name="新增资产配置表11 __b-15-0" xfId="39"/>
    <cellStyle name="新增资产配置表11 __b-20-0" xfId="40"/>
    <cellStyle name="新增资产配置表11 __b-14-0" xfId="41"/>
    <cellStyle name="新增资产配置表11 __b-5-0" xfId="42"/>
    <cellStyle name="新增资产配置表11 __b-4-0" xfId="43"/>
    <cellStyle name="新增资产配置表11 __b-3-0" xfId="44"/>
    <cellStyle name="新增资产配置表11 __b-2-0" xfId="45"/>
    <cellStyle name="新增资产配置表11 __b-1-0" xfId="46"/>
    <cellStyle name="市对下转移支付预算表10-1 __b-14-0" xfId="47"/>
    <cellStyle name="市对下转移支付预算表10-1 __b-13-0" xfId="48"/>
    <cellStyle name="市对下转移支付预算表10-1 __b-12-0" xfId="49"/>
    <cellStyle name="市对下转移支付预算表10-1 __b-11-0" xfId="50"/>
    <cellStyle name="市对下转移支付预算表10-1 __b-8-0" xfId="51"/>
    <cellStyle name="市对下转移支付预算表10-1 __b-6-0" xfId="52"/>
    <cellStyle name="市对下转移支付预算表10-1 __b-5-0" xfId="53"/>
    <cellStyle name="市对下转移支付预算表10-1 __b-4-0" xfId="54"/>
    <cellStyle name="市对下转移支付预算表10-1 __b-3-0" xfId="55"/>
    <cellStyle name="市对下转移支付预算表10-1 __b-2-0" xfId="56"/>
    <cellStyle name="市对下转移支付预算表10-1 __b-1-0" xfId="57"/>
    <cellStyle name="政府购买服务预算表09 __b-8-0" xfId="58"/>
    <cellStyle name="政府购买服务预算表09 __b-7-0" xfId="59"/>
    <cellStyle name="政府购买服务预算表09 __b-6-0" xfId="60"/>
    <cellStyle name="政府购买服务预算表09 __b-4-0" xfId="61"/>
    <cellStyle name="政府购买服务预算表09 __b-3-0" xfId="62"/>
    <cellStyle name="政府购买服务预算表09 __b-2-0" xfId="63"/>
    <cellStyle name="政府购买服务预算表09 __b-1-0" xfId="64"/>
    <cellStyle name="部门政府采购预算表08 __b-38-0" xfId="65"/>
    <cellStyle name="部门政府采购预算表08 __b-37-0" xfId="66"/>
    <cellStyle name="部门政府采购预算表08 __b-36-0" xfId="67"/>
    <cellStyle name="部门政府采购预算表08 __b-35-0" xfId="68"/>
    <cellStyle name="部门政府采购预算表08 __b-34-0" xfId="69"/>
    <cellStyle name="部门政府采购预算表08 __b-29-0" xfId="70"/>
    <cellStyle name="部门政府采购预算表08 __b-33-0" xfId="71"/>
    <cellStyle name="部门政府采购预算表08 __b-28-0" xfId="72"/>
    <cellStyle name="部门政府采购预算表08 __b-32-0" xfId="73"/>
    <cellStyle name="部门政府采购预算表08 __b-27-0" xfId="74"/>
    <cellStyle name="部门政府采购预算表08 __b-31-0" xfId="75"/>
    <cellStyle name="部门政府采购预算表08 __b-26-0" xfId="76"/>
    <cellStyle name="部门政府采购预算表08 __b-30-0" xfId="77"/>
    <cellStyle name="部门政府采购预算表08 __b-25-0" xfId="78"/>
    <cellStyle name="部门政府采购预算表08 __b-24-0" xfId="79"/>
    <cellStyle name="部门政府采购预算表08 __b-19-0" xfId="80"/>
    <cellStyle name="部门政府采购预算表08 __b-23-0" xfId="81"/>
    <cellStyle name="部门政府采购预算表08 __b-18-0" xfId="82"/>
    <cellStyle name="部门政府采购预算表08 __b-22-0" xfId="83"/>
    <cellStyle name="部门政府采购预算表08 __b-17-0" xfId="84"/>
    <cellStyle name="部门政府采购预算表08 __b-20-0" xfId="85"/>
    <cellStyle name="部门政府采购预算表08 __b-15-0" xfId="86"/>
    <cellStyle name="部门政府采购预算表08 __b-14-0" xfId="87"/>
    <cellStyle name="部门政府采购预算表08 __b-13-0" xfId="88"/>
    <cellStyle name="部门政府采购预算表08 __b-12-0" xfId="89"/>
    <cellStyle name="部门政府采购预算表08 __b-11-0" xfId="90"/>
    <cellStyle name="部门政府采购预算表08 __b-10-0" xfId="91"/>
    <cellStyle name="市对下转移支付绩效目标表10-2 __b-18-0" xfId="92"/>
    <cellStyle name="政府购买服务预算表09 __b-28-0" xfId="93"/>
    <cellStyle name="政府购买服务预算表09 __b-33-0" xfId="94"/>
    <cellStyle name="国有资本经营预算支出表07 __b-21-0" xfId="95"/>
    <cellStyle name="国有资本经营预算支出表07 __b-16-0" xfId="96"/>
    <cellStyle name="市对下转移支付绩效目标表10-2 __b-17-0" xfId="97"/>
    <cellStyle name="政府购买服务预算表09 __b-27-0" xfId="98"/>
    <cellStyle name="政府购买服务预算表09 __b-32-0" xfId="99"/>
    <cellStyle name="国有资本经营预算支出表07 __b-20-0" xfId="100"/>
    <cellStyle name="国有资本经营预算支出表07 __b-15-0" xfId="101"/>
    <cellStyle name="市对下转移支付绩效目标表10-2 __b-16-0" xfId="102"/>
    <cellStyle name="政府购买服务预算表09 __b-26-0" xfId="103"/>
    <cellStyle name="政府购买服务预算表09 __b-31-0" xfId="104"/>
    <cellStyle name="国有资本经营预算支出表07 __b-14-0" xfId="105"/>
    <cellStyle name="市对下转移支付绩效目标表10-2 __b-15-0" xfId="106"/>
    <cellStyle name="政府购买服务预算表09 __b-25-0" xfId="107"/>
    <cellStyle name="政府购买服务预算表09 __b-30-0" xfId="108"/>
    <cellStyle name="国有资本经营预算支出表07 __b-13-0" xfId="109"/>
    <cellStyle name="政府性基金预算支出预算表06 __b-9-0" xfId="110"/>
    <cellStyle name="政府性基金预算支出预算表06 __b-8-0" xfId="111"/>
    <cellStyle name="政府性基金预算支出预算表06 __b-7-0" xfId="112"/>
    <cellStyle name="政府性基金预算支出预算表06 __b-6-0" xfId="113"/>
    <cellStyle name="政府性基金预算支出预算表06 __b-5-0" xfId="114"/>
    <cellStyle name="政府性基金预算支出预算表06 __b-29-0" xfId="115"/>
    <cellStyle name="项目支出绩效目标表（另文下达）05-3 __b-16-0" xfId="116"/>
    <cellStyle name="政府性基金预算支出预算表06 __b-28-0" xfId="117"/>
    <cellStyle name="项目支出绩效目标表（另文下达）05-3 __b-15-0" xfId="118"/>
    <cellStyle name="项目支出绩效目标表（另文下达）05-3 __b-13-0" xfId="119"/>
    <cellStyle name="项目支出绩效目标表（另文下达）05-3 __b-11-0" xfId="120"/>
    <cellStyle name="项目支出绩效目标表（另文下达）05-3 __b-10-0" xfId="121"/>
    <cellStyle name="项目支出绩效目标表（本级下达）05-2 __b-8-0" xfId="122"/>
    <cellStyle name="项目支出绩效目标表（本级下达）05-2 __b-7-0" xfId="123"/>
    <cellStyle name="项目支出绩效目标表（本级下达）05-2 __b-6-0" xfId="124"/>
    <cellStyle name="项目支出绩效目标表（本级下达）05-2 __b-5-0" xfId="125"/>
    <cellStyle name="项目支出绩效目标表（本级下达）05-2 __b-4-0" xfId="126"/>
    <cellStyle name="项目支出绩效目标表（本级下达）05-2 __b-3-0" xfId="127"/>
    <cellStyle name="项目支出绩效目标表（本级下达）05-2 __b-2-0" xfId="128"/>
    <cellStyle name="项目支出绩效目标表（本级下达）05-2 __b-1-0" xfId="129"/>
    <cellStyle name="项目支出预算表（其他运转类.特定目标类项目）05-1 __b-39-0" xfId="130"/>
    <cellStyle name="项目支出预算表（其他运转类.特定目标类项目）05-1 __b-43-0" xfId="131"/>
    <cellStyle name="项目支出预算表（其他运转类.特定目标类项目）05-1 __b-38-0" xfId="132"/>
    <cellStyle name="项目支出预算表（其他运转类.特定目标类项目）05-1 __b-42-0" xfId="133"/>
    <cellStyle name="项目支出预算表（其他运转类.特定目标类项目）05-1 __b-37-0" xfId="134"/>
    <cellStyle name="项目支出预算表（其他运转类.特定目标类项目）05-1 __b-41-0" xfId="135"/>
    <cellStyle name="项目支出预算表（其他运转类.特定目标类项目）05-1 __b-36-0" xfId="136"/>
    <cellStyle name="项目支出预算表（其他运转类.特定目标类项目）05-1 __b-34-0" xfId="137"/>
    <cellStyle name="项目支出预算表（其他运转类.特定目标类项目）05-1 __b-29-0" xfId="138"/>
    <cellStyle name="市对下转移支付绩效目标表10-2 __b-11-0" xfId="139"/>
    <cellStyle name="政府购买服务预算表09 __b-21-0" xfId="140"/>
    <cellStyle name="政府购买服务预算表09 __b-16-0" xfId="141"/>
    <cellStyle name="项目支出预算表（其他运转类.特定目标类项目）05-1 __b-32-0" xfId="142"/>
    <cellStyle name="项目支出预算表（其他运转类.特定目标类项目）05-1 __b-27-0" xfId="143"/>
    <cellStyle name="政府购买服务预算表09 __b-14-0" xfId="144"/>
    <cellStyle name="项目支出预算表（其他运转类.特定目标类项目）05-1 __b-31-0" xfId="145"/>
    <cellStyle name="项目支出预算表（其他运转类.特定目标类项目）05-1 __b-26-0" xfId="146"/>
    <cellStyle name="政府购买服务预算表09 __b-13-0" xfId="147"/>
    <cellStyle name="部门项目中期规划预算表13 __b-28-0" xfId="148"/>
    <cellStyle name="一般公共预算支出预算表（按经济科目分类）02-3 __b-38-0" xfId="149"/>
    <cellStyle name="政府性基金预算支出预算表06 __b-1-0" xfId="150"/>
    <cellStyle name="部门政府采购预算表08 __b-6-0" xfId="151"/>
    <cellStyle name="项目支出绩效目标表（本级下达）05-2 __b-12-0" xfId="152"/>
    <cellStyle name="__b-25-0" xfId="153"/>
    <cellStyle name="__b-30-0" xfId="154"/>
    <cellStyle name="政府性基金预算支出预算表06 __b-26-0" xfId="155"/>
    <cellStyle name="部门收入预算表01-2 __b-25-0" xfId="156"/>
    <cellStyle name="部门政府采购预算表08 __b-1-0" xfId="157"/>
    <cellStyle name="上级补助项目支出预算表12 __b-1-0" xfId="158"/>
    <cellStyle name="IntegralNumberStyle" xfId="159"/>
    <cellStyle name="TimeStyle" xfId="160"/>
    <cellStyle name="一般公共预算支出预算表（按功能科目分类）02-2 __b-13-0" xfId="161"/>
    <cellStyle name="输入" xfId="162"/>
    <cellStyle name="市对下转移支付绩效目标表10-2 __b-10-0" xfId="163"/>
    <cellStyle name="政府购买服务预算表09 __b-20-0" xfId="164"/>
    <cellStyle name="政府购买服务预算表09 __b-15-0" xfId="165"/>
    <cellStyle name="部门政府采购预算表08 __b-16-0" xfId="166"/>
    <cellStyle name="部门政府采购预算表08 __b-21-0" xfId="167"/>
    <cellStyle name="NumberStyle" xfId="168"/>
    <cellStyle name="货币[0]" xfId="169"/>
    <cellStyle name="市对下转移支付预算表10-1 __b-10-0" xfId="170"/>
    <cellStyle name="部门项目中期规划预算表13 __b-27-0" xfId="171"/>
    <cellStyle name="一般公共预算支出预算表（按经济科目分类）02-3 __b-37-0" xfId="172"/>
    <cellStyle name="财政拨款收支预算总表02-1 __b-9-0" xfId="173"/>
    <cellStyle name="TextStyle" xfId="174"/>
    <cellStyle name="一般公共预算支出预算表（按功能科目分类）02-2 __b-20-0" xfId="175"/>
    <cellStyle name="一般公共预算支出预算表（按功能科目分类）02-2 __b-15-0" xfId="176"/>
    <cellStyle name="上级补助项目支出预算表12 __b-5-0" xfId="177"/>
    <cellStyle name="超链接" xfId="178"/>
    <cellStyle name="项目支出预算表（其他运转类.特定目标类项目）05-1 __b-9-0" xfId="179"/>
    <cellStyle name="政府购买服务预算表09 __b-5-0" xfId="180"/>
    <cellStyle name="财政拨款收支预算总表02-1 __b-2-0" xfId="181"/>
    <cellStyle name="部门政府采购预算表08 __b-5-0" xfId="182"/>
    <cellStyle name="项目支出预算表（其他运转类.特定目标类项目）05-1 __b-10-0" xfId="183"/>
    <cellStyle name="政府性基金预算支出预算表06 __b-11-0" xfId="184"/>
    <cellStyle name="部门收入预算表01-2 __b-10-0" xfId="185"/>
    <cellStyle name="市对下转移支付预算表10-1 __b-7-0" xfId="186"/>
    <cellStyle name="标题" xfId="187"/>
    <cellStyle name="百分比" xfId="188"/>
    <cellStyle name="政府性基金预算支出预算表06 __b-10-0" xfId="189"/>
    <cellStyle name="60% - 强调文字颜色 1" xfId="190"/>
    <cellStyle name="__b-21-0" xfId="191"/>
    <cellStyle name="__b-16-0" xfId="192"/>
    <cellStyle name="__b-14-0" xfId="193"/>
    <cellStyle name="MoneyStyle" xfId="194"/>
    <cellStyle name="部门项目中期规划预算表13 __b-17-0" xfId="195"/>
    <cellStyle name="部门项目中期规划预算表13 __b-22-0" xfId="196"/>
    <cellStyle name="一般公共预算支出预算表（按经济科目分类）02-3 __b-32-0" xfId="197"/>
    <cellStyle name="一般公共预算支出预算表（按经济科目分类）02-3 __b-27-0" xfId="198"/>
    <cellStyle name="__b-7-0" xfId="199"/>
    <cellStyle name="60% - 强调文字颜色 4" xfId="200"/>
    <cellStyle name="部门项目中期规划预算表13 __b-18-0" xfId="201"/>
    <cellStyle name="部门项目中期规划预算表13 __b-23-0" xfId="202"/>
    <cellStyle name="一般公共预算支出预算表（按经济科目分类）02-3 __b-33-0" xfId="203"/>
    <cellStyle name="一般公共预算支出预算表（按经济科目分类）02-3 __b-28-0" xfId="204"/>
    <cellStyle name="__b-22-0" xfId="205"/>
    <cellStyle name="__b-17-0" xfId="206"/>
    <cellStyle name="部门项目中期规划预算表13 __b-7-0" xfId="207"/>
    <cellStyle name="政府性基金预算支出预算表06 __b-23-0" xfId="208"/>
    <cellStyle name="政府性基金预算支出预算表06 __b-18-0" xfId="209"/>
    <cellStyle name="部门收入预算表01-2 __b-22-0" xfId="210"/>
    <cellStyle name="部门收入预算表01-2 __b-17-0" xfId="211"/>
    <cellStyle name="__b-20-0" xfId="212"/>
    <cellStyle name="__b-15-0" xfId="213"/>
    <cellStyle name="__b-8-0" xfId="214"/>
    <cellStyle name="__b-49-0" xfId="215"/>
    <cellStyle name="上级补助项目支出预算表12 __b-4-0" xfId="216"/>
    <cellStyle name="政府购买服务预算表09 __b-9-0" xfId="217"/>
    <cellStyle name="财政拨款收支预算总表02-1 __b-6-0" xfId="218"/>
    <cellStyle name="部门支出预算表01-03 __b-14-0" xfId="219"/>
    <cellStyle name="基本支出预算表（人员类.运转类公用经费项目）04 __b-15-0" xfId="220"/>
    <cellStyle name="基本支出预算表（人员类.运转类公用经费项目）04 __b-20-0" xfId="221"/>
    <cellStyle name="新增资产配置表11 __b-6-0" xfId="222"/>
    <cellStyle name="部门支出预算表01-03 __b-10-0" xfId="223"/>
    <cellStyle name="政府性基金预算支出预算表06 __b-27-0" xfId="224"/>
    <cellStyle name="项目支出绩效目标表（另文下达）05-3 __b-14-0" xfId="225"/>
    <cellStyle name="一般公共预算“三公”经费支出预算表03 __b-9-0" xfId="226"/>
    <cellStyle name="部门政府采购预算表08 __b-2-0" xfId="227"/>
    <cellStyle name="20% - 强调文字颜色 4" xfId="228"/>
    <cellStyle name="常规 5" xfId="229"/>
    <cellStyle name="强调文字颜色 4" xfId="230"/>
    <cellStyle name="部门项目中期规划预算表13 __b-19-0" xfId="231"/>
    <cellStyle name="部门项目中期规划预算表13 __b-24-0" xfId="232"/>
    <cellStyle name="一般公共预算支出预算表（按经济科目分类）02-3 __b-34-0" xfId="233"/>
    <cellStyle name="一般公共预算支出预算表（按经济科目分类）02-3 __b-29-0" xfId="234"/>
    <cellStyle name="项目支出预算表（其他运转类.特定目标类项目）05-1 __b-15-0" xfId="235"/>
    <cellStyle name="项目支出预算表（其他运转类.特定目标类项目）05-1 __b-20-0" xfId="236"/>
    <cellStyle name="一般公共预算支出预算表（按功能科目分类）02-2 __b-4-0" xfId="237"/>
    <cellStyle name="__b-9-0" xfId="238"/>
    <cellStyle name="强调文字颜色 3" xfId="239"/>
    <cellStyle name="一般公共预算“三公”经费支出预算表03 __b-10-0" xfId="240"/>
    <cellStyle name="部门项目中期规划预算表13 __b-26-0" xfId="241"/>
    <cellStyle name="一般公共预算支出预算表（按经济科目分类）02-3 __b-36-0" xfId="242"/>
    <cellStyle name="货币" xfId="243"/>
    <cellStyle name="项目支出绩效目标表（本级下达）05-2 __b-15-0" xfId="244"/>
    <cellStyle name="__b-28-0" xfId="245"/>
    <cellStyle name="__b-33-0" xfId="246"/>
    <cellStyle name="政府购买服务预算表09 __b-38-0" xfId="247"/>
    <cellStyle name="政府购买服务预算表09 __b-43-0" xfId="248"/>
    <cellStyle name="国有资本经营预算支出表07 __b-26-0" xfId="249"/>
    <cellStyle name="一般公共预算支出预算表（按经济科目分类）02-3 __b-5-0" xfId="250"/>
    <cellStyle name="市对下转移支付预算表10-1 __b-28-0" xfId="251"/>
    <cellStyle name="部门支出预算表01-03 __b-8-0" xfId="252"/>
    <cellStyle name="60% - 强调文字颜色 2" xfId="253"/>
    <cellStyle name="部门项目中期规划预算表13 __b-10-0" xfId="254"/>
    <cellStyle name="项目支出绩效目标表（另文下达）05-3 __b-4-0" xfId="255"/>
    <cellStyle name="一般公共预算支出预算表（按经济科目分类）02-3 __b-20-0" xfId="256"/>
    <cellStyle name="一般公共预算支出预算表（按经济科目分类）02-3 __b-15-0" xfId="257"/>
    <cellStyle name="部门收入预算表01-2 __b-6-0" xfId="258"/>
    <cellStyle name="国有资本经营预算支出表07 __b-5-0" xfId="259"/>
    <cellStyle name="政府性基金预算支出预算表06 __b-2-0" xfId="260"/>
    <cellStyle name="部门政府采购预算表08 __b-7-0" xfId="261"/>
    <cellStyle name="项目支出绩效目标表（本级下达）05-2 __b-9-0" xfId="262"/>
    <cellStyle name="一般公共预算支出预算表（按功能科目分类）02-2 __b-28-0" xfId="263"/>
    <cellStyle name="强调文字颜色 1" xfId="264"/>
    <cellStyle name="部门项目中期规划预算表13 __b-15-0" xfId="265"/>
    <cellStyle name="部门项目中期规划预算表13 __b-20-0" xfId="266"/>
    <cellStyle name="项目支出绩效目标表（另文下达）05-3 __b-9-0" xfId="267"/>
    <cellStyle name="一般公共预算支出预算表（按经济科目分类）02-3 __b-30-0" xfId="268"/>
    <cellStyle name="一般公共预算支出预算表（按经济科目分类）02-3 __b-25-0" xfId="269"/>
    <cellStyle name="计算" xfId="270"/>
    <cellStyle name="部门政府采购预算表08 __b-4-0" xfId="271"/>
    <cellStyle name="适中" xfId="272"/>
    <cellStyle name="好" xfId="273"/>
    <cellStyle name="部门项目中期规划预算表13 __b-4-0" xfId="274"/>
    <cellStyle name="部门收入预算表01-2 __b-14-0" xfId="275"/>
    <cellStyle name="政府性基金预算支出预算表06 __b-20-0" xfId="276"/>
    <cellStyle name="政府性基金预算支出预算表06 __b-15-0" xfId="277"/>
    <cellStyle name="一般公共预算“三公”经费支出预算表03 __b-18-0" xfId="278"/>
    <cellStyle name="一般公共预算“三公”经费支出预算表03 __b-23-0" xfId="279"/>
    <cellStyle name="市对下转移支付绩效目标表10-2 __b-9-0" xfId="280"/>
    <cellStyle name="__b-12-0" xfId="281"/>
    <cellStyle name="部门项目中期规划预算表13 __b-2-0" xfId="282"/>
    <cellStyle name="政府性基金预算支出预算表06 __b-13-0" xfId="283"/>
    <cellStyle name="部门收入预算表01-2 __b-12-0" xfId="284"/>
    <cellStyle name="财政拨款收支预算总表02-1 __b-11-0" xfId="285"/>
    <cellStyle name="基本支出预算表（人员类.运转类公用经费项目）04 __b-13-0" xfId="286"/>
    <cellStyle name="新增资产配置表11 __b-8-0" xfId="287"/>
    <cellStyle name="部门支出预算表01-03 __b-12-0" xfId="288"/>
    <cellStyle name="基本支出预算表（人员类.运转类公用经费项目）04 __b-39-0" xfId="289"/>
    <cellStyle name="项目支出预算表（其他运转类.特定目标类项目）05-1 __b-8-0" xfId="290"/>
    <cellStyle name="部门项目中期规划预算表13 __b-6-0" xfId="291"/>
    <cellStyle name="部门收入预算表01-2 __b-21-0" xfId="292"/>
    <cellStyle name="部门收入预算表01-2 __b-16-0" xfId="293"/>
    <cellStyle name="政府性基金预算支出预算表06 __b-17-0" xfId="294"/>
    <cellStyle name="政府性基金预算支出预算表06 __b-22-0" xfId="295"/>
    <cellStyle name="上级补助项目支出预算表12 __b-27-0" xfId="296"/>
    <cellStyle name="市对下转移支付预算表10-1 __b-9-0" xfId="297"/>
    <cellStyle name="已访问的超链接" xfId="298"/>
    <cellStyle name="政府性基金预算支出预算表06 __b-4-0" xfId="299"/>
    <cellStyle name="部门政府采购预算表08 __b-9-0" xfId="300"/>
    <cellStyle name="市对下转移支付预算表10-1 __b-17-0" xfId="301"/>
    <cellStyle name="市对下转移支付预算表10-1 __b-22-0" xfId="302"/>
    <cellStyle name="部门支出预算表01-03 __b-2-0" xfId="303"/>
    <cellStyle name="千位分隔" xfId="304"/>
    <cellStyle name="基本支出预算表（人员类.运转类公用经费项目）04 __b-4-0" xfId="305"/>
    <cellStyle name="汇总" xfId="306"/>
    <cellStyle name="项目支出绩效目标表（本级下达）05-2 __b-11-0" xfId="307"/>
    <cellStyle name="__b-24-0" xfId="308"/>
    <cellStyle name="__b-19-0" xfId="309"/>
    <cellStyle name="市对下转移支付预算表10-1 __b-15-0" xfId="310"/>
    <cellStyle name="市对下转移支付预算表10-1 __b-20-0" xfId="311"/>
    <cellStyle name="40% - 强调文字颜色 3" xfId="312"/>
    <cellStyle name="DateStyle" xfId="313"/>
    <cellStyle name="标题 3" xfId="314"/>
    <cellStyle name="部门政府采购预算表08 __b-3-0" xfId="315"/>
    <cellStyle name="部门项目中期规划预算表13 __b-5-0" xfId="316"/>
    <cellStyle name="政府性基金预算支出预算表06 __b-21-0" xfId="317"/>
    <cellStyle name="政府性基金预算支出预算表06 __b-16-0" xfId="318"/>
    <cellStyle name="部门收入预算表01-2 __b-20-0" xfId="319"/>
    <cellStyle name="部门收入预算表01-2 __b-15-0" xfId="320"/>
    <cellStyle name="40% - 强调文字颜色 6" xfId="321"/>
    <cellStyle name="强调文字颜色 5" xfId="322"/>
    <cellStyle name="千位分隔[0]" xfId="323"/>
    <cellStyle name="基本支出预算表（人员类.运转类公用经费项目）04 __b-9-0" xfId="324"/>
    <cellStyle name="部门项目中期规划预算表13 __b-25-0" xfId="325"/>
    <cellStyle name="一般公共预算支出预算表（按经济科目分类）02-3 __b-35-0" xfId="326"/>
    <cellStyle name="项目支出预算表（其他运转类.特定目标类项目）05-1 __b-16-0" xfId="327"/>
    <cellStyle name="项目支出预算表（其他运转类.特定目标类项目）05-1 __b-21-0" xfId="328"/>
    <cellStyle name="链接单元格" xfId="329"/>
    <cellStyle name="一般公共预算支出预算表（按功能科目分类）02-2 __b-5-0" xfId="330"/>
    <cellStyle name="__b-4-0" xfId="331"/>
    <cellStyle name="部门项目中期规划预算表13 __b-14-0" xfId="332"/>
    <cellStyle name="项目支出绩效目标表（另文下达）05-3 __b-8-0" xfId="333"/>
    <cellStyle name="一般公共预算支出预算表（按经济科目分类）02-3 __b-24-0" xfId="334"/>
    <cellStyle name="一般公共预算支出预算表（按经济科目分类）02-3 __b-19-0" xfId="335"/>
    <cellStyle name="财政拨款收支预算总表02-1 __b-1-0" xfId="336"/>
    <cellStyle name="项目支出绩效目标表（另文下达）05-3 __b-2-0" xfId="337"/>
    <cellStyle name="一般公共预算支出预算表（按经济科目分类）02-3 __b-13-0" xfId="338"/>
    <cellStyle name="部门收入预算表01-2 __b-4-0" xfId="339"/>
    <cellStyle name="政府性基金预算支出预算表06 __b-3-0" xfId="340"/>
    <cellStyle name="部门政府采购预算表08 __b-8-0" xfId="341"/>
    <cellStyle name="20% - 强调文字颜色 5" xfId="342"/>
    <cellStyle name="基本支出预算表（人员类.运转类公用经费项目）04 __b-5-0" xfId="343"/>
    <cellStyle name="财政拨款收支预算总表02-1 __b-4-0" xfId="344"/>
    <cellStyle name="60% - 强调文字颜色 5" xfId="345"/>
    <cellStyle name="部门支出预算表01-03 __b-19-0" xfId="346"/>
    <cellStyle name="部门支出预算表01-03 __b-24-0" xfId="347"/>
    <cellStyle name="基本支出预算表（人员类.运转类公用经费项目）04 __b-25-0" xfId="348"/>
    <cellStyle name="基本支出预算表（人员类.运转类公用经费项目）04 __b-30-0" xfId="349"/>
    <cellStyle name="基本支出预算表（人员类.运转类公用经费项目）04 __b-11-0" xfId="350"/>
    <cellStyle name="PercentStyle" xfId="351"/>
    <cellStyle name="检查单元格" xfId="352"/>
    <cellStyle name="市对下转移支付绩效目标表10-2 __b-1-0" xfId="353"/>
    <cellStyle name="财政拨款收支预算总表02-1 __b-12-0" xfId="354"/>
    <cellStyle name="一般公共预算支出预算表（按功能科目分类）02-2 __b-23-0" xfId="355"/>
    <cellStyle name="一般公共预算支出预算表（按功能科目分类）02-2 __b-18-0" xfId="356"/>
    <cellStyle name="部门项目中期规划预算表13 __b-1-0" xfId="357"/>
    <cellStyle name="政府性基金预算支出预算表06 __b-12-0" xfId="358"/>
    <cellStyle name="部门收入预算表01-2 __b-11-0" xfId="359"/>
    <cellStyle name="项目支出预算表（其他运转类.特定目标类项目）05-1 __b-33-0" xfId="360"/>
    <cellStyle name="项目支出预算表（其他运转类.特定目标类项目）05-1 __b-28-0" xfId="361"/>
    <cellStyle name="20% - 强调文字颜色 6" xfId="362"/>
    <cellStyle name="上级补助项目支出预算表12 __b-24-0" xfId="363"/>
    <cellStyle name="上级补助项目支出预算表12 __b-19-0" xfId="364"/>
    <cellStyle name="__b-3-0" xfId="365"/>
    <cellStyle name="60% - 强调文字颜色 6" xfId="366"/>
    <cellStyle name="市对下转移支付绩效目标表10-2 __b-19-0" xfId="367"/>
    <cellStyle name="政府购买服务预算表09 __b-29-0" xfId="368"/>
    <cellStyle name="政府购买服务预算表09 __b-34-0" xfId="369"/>
    <cellStyle name="国有资本经营预算支出表07 __b-22-0" xfId="370"/>
    <cellStyle name="国有资本经营预算支出表07 __b-17-0" xfId="371"/>
    <cellStyle name="一般公共预算支出预算表（按经济科目分类）02-3 __b-1-0" xfId="372"/>
    <cellStyle name="市对下转移支付预算表10-1 __b-19-0" xfId="373"/>
    <cellStyle name="市对下转移支付预算表10-1 __b-24-0" xfId="374"/>
    <cellStyle name="部门支出预算表01-03 __b-4-0" xfId="375"/>
    <cellStyle name="标题 1" xfId="376"/>
    <cellStyle name="40% - 强调文字颜色 1" xfId="377"/>
    <cellStyle name="一般公共预算支出预算表（按功能科目分类）02-2 __b-16-0" xfId="378"/>
    <cellStyle name="一般公共预算支出预算表（按功能科目分类）02-2 __b-21-0" xfId="379"/>
    <cellStyle name="市对下转移支付绩效目标表10-2 __b-2-0" xfId="380"/>
    <cellStyle name="财政拨款收支预算总表02-1 __b-13-0" xfId="381"/>
    <cellStyle name="市对下转移支付预算表10-1 __b-29-0" xfId="382"/>
    <cellStyle name="部门支出预算表01-03 __b-9-0" xfId="383"/>
    <cellStyle name="政府购买服务预算表09 __b-39-0" xfId="384"/>
    <cellStyle name="政府购买服务预算表09 __b-44-0" xfId="385"/>
    <cellStyle name="国有资本经营预算支出表07 __b-27-0" xfId="386"/>
    <cellStyle name="一般公共预算支出预算表（按经济科目分类）02-3 __b-6-0" xfId="387"/>
    <cellStyle name="20% - 强调文字颜色 3" xfId="388"/>
    <cellStyle name="部门支出预算表01-03 __b-16-0" xfId="389"/>
    <cellStyle name="部门支出预算表01-03 __b-21-0" xfId="390"/>
    <cellStyle name="基本支出预算表（人员类.运转类公用经费项目）04 __b-17-0" xfId="391"/>
    <cellStyle name="基本支出预算表（人员类.运转类公用经费项目）04 __b-22-0" xfId="392"/>
    <cellStyle name="上级补助项目支出预算表12 __b-10-0" xfId="393"/>
    <cellStyle name="部门项目中期规划预算表13 __b-3-0" xfId="394"/>
    <cellStyle name="政府性基金预算支出预算表06 __b-14-0" xfId="395"/>
    <cellStyle name="部门收入预算表01-2 __b-13-0" xfId="396"/>
    <cellStyle name="部门项目中期规划预算表13 __b-8-0" xfId="397"/>
    <cellStyle name="政府性基金预算支出预算表06 __b-24-0" xfId="398"/>
    <cellStyle name="政府性基金预算支出预算表06 __b-19-0" xfId="399"/>
    <cellStyle name="部门收入预算表01-2 __b-23-0" xfId="400"/>
    <cellStyle name="部门收入预算表01-2 __b-18-0" xfId="401"/>
    <cellStyle name="项目支出绩效目标表（本级下达）05-2 __b-10-0" xfId="402"/>
    <cellStyle name="__b-18-0" xfId="403"/>
    <cellStyle name="__b-23-0" xfId="404"/>
    <cellStyle name="部门项目中期规划预算表13 __b-9-0" xfId="405"/>
    <cellStyle name="部门收入预算表01-2 __b-24-0" xfId="406"/>
    <cellStyle name="部门收入预算表01-2 __b-19-0" xfId="407"/>
    <cellStyle name="政府性基金预算支出预算表06 __b-25-0" xfId="408"/>
    <cellStyle name="政府性基金预算支出预算表06 __b-30-0" xfId="409"/>
    <cellStyle name="政府购买服务预算表09 __b-12-0" xfId="410"/>
    <cellStyle name="部门项目中期规划预算表13 __b-16-0" xfId="411"/>
    <cellStyle name="部门项目中期规划预算表13 __b-21-0" xfId="412"/>
    <cellStyle name="差" xfId="413"/>
    <cellStyle name="一般公共预算支出预算表（按经济科目分类）02-3 __b-31-0" xfId="414"/>
    <cellStyle name="一般公共预算支出预算表（按经济科目分类）02-3 __b-26-0" xfId="415"/>
    <cellStyle name="__b-6-0" xfId="416"/>
    <cellStyle name="项目支出绩效目标表（另文下达）05-3 __b-12-0" xfId="417"/>
    <cellStyle name="40% - 强调文字颜色 5" xfId="418"/>
    <cellStyle name="一般公共预算“三公”经费支出预算表03 __b-7-0" xfId="419"/>
    <cellStyle name="部门支出预算表01-03 __b-25-0" xfId="420"/>
    <cellStyle name="部门支出预算表01-03 __b-30-0" xfId="421"/>
    <cellStyle name="基本支出预算表（人员类.运转类公用经费项目）04 __b-26-0" xfId="422"/>
    <cellStyle name="基本支出预算表（人员类.运转类公用经费项目）04 __b-31-0" xfId="423"/>
    <cellStyle name="20% - 强调文字颜色 2" xfId="424"/>
    <cellStyle name="部门支出预算表01-03 __b-26-0" xfId="425"/>
    <cellStyle name="部门支出预算表01-03 __b-31-0" xfId="426"/>
    <cellStyle name="基本支出预算表（人员类.运转类公用经费项目）04 __b-27-0" xfId="427"/>
    <cellStyle name="基本支出预算表（人员类.运转类公用经费项目）04 __b-32-0" xfId="428"/>
    <cellStyle name="项目支出预算表（其他运转类.特定目标类项目）05-1 __b-1-0" xfId="429"/>
    <cellStyle name="__b-1-0" xfId="430"/>
    <cellStyle name="__b-5-0" xfId="431"/>
    <cellStyle name="60% - 强调文字颜色 3" xfId="432"/>
    <cellStyle name="__b-2-0" xfId="433"/>
    <cellStyle name="标题 4" xfId="434"/>
    <cellStyle name="40% - 强调文字颜色 4" xfId="435"/>
    <cellStyle name="项目支出绩效目标表（本级下达）05-2 __b-17-0" xfId="436"/>
    <cellStyle name="__b-40-0" xfId="437"/>
    <cellStyle name="__b-35-0" xfId="438"/>
    <cellStyle name="__b-13-0" xfId="439"/>
    <cellStyle name="项目支出预算表（其他运转类.特定目标类项目）05-1 __b-35-0" xfId="440"/>
    <cellStyle name="项目支出预算表（其他运转类.特定目标类项目）05-1 __b-40-0" xfId="441"/>
    <cellStyle name="一般公共预算支出预算表（按功能科目分类）02-2 __b-2-0" xfId="442"/>
    <cellStyle name="项目支出预算表（其他运转类.特定目标类项目）05-1 __b-13-0" xfId="443"/>
    <cellStyle name="政府购买服务预算表09 __b-35-0" xfId="444"/>
    <cellStyle name="政府购买服务预算表09 __b-40-0" xfId="445"/>
    <cellStyle name="国有资本经营预算支出表07 __b-23-0" xfId="446"/>
    <cellStyle name="国有资本经营预算支出表07 __b-18-0" xfId="447"/>
    <cellStyle name="一般公共预算支出预算表（按经济科目分类）02-3 __b-2-0" xfId="448"/>
    <cellStyle name="市对下转移支付预算表10-1 __b-25-0" xfId="449"/>
    <cellStyle name="市对下转移支付预算表10-1 __b-30-0" xfId="450"/>
    <cellStyle name="部门支出预算表01-03 __b-5-0" xfId="451"/>
    <cellStyle name="政府购买服务预算表09 __b-36-0" xfId="452"/>
    <cellStyle name="政府购买服务预算表09 __b-41-0" xfId="453"/>
    <cellStyle name="国有资本经营预算支出表07 __b-24-0" xfId="454"/>
    <cellStyle name="国有资本经营预算支出表07 __b-19-0" xfId="455"/>
    <cellStyle name="一般公共预算支出预算表（按经济科目分类）02-3 __b-3-0" xfId="456"/>
    <cellStyle name="市对下转移支付预算表10-1 __b-26-0" xfId="457"/>
    <cellStyle name="市对下转移支付预算表10-1 __b-31-0" xfId="458"/>
    <cellStyle name="部门支出预算表01-03 __b-6-0" xfId="459"/>
    <cellStyle name="政府购买服务预算表09 __b-37-0" xfId="460"/>
    <cellStyle name="政府购买服务预算表09 __b-42-0" xfId="461"/>
    <cellStyle name="国有资本经营预算支出表07 __b-25-0" xfId="462"/>
    <cellStyle name="一般公共预算支出预算表（按经济科目分类）02-3 __b-4-0" xfId="463"/>
    <cellStyle name="市对下转移支付预算表10-1 __b-27-0" xfId="464"/>
    <cellStyle name="部门支出预算表01-03 __b-7-0" xfId="465"/>
    <cellStyle name="项目支出绩效目标表（另文下达）05-3 __b-3-0" xfId="466"/>
    <cellStyle name="一般公共预算支出预算表（按经济科目分类）02-3 __b-14-0" xfId="467"/>
    <cellStyle name="部门收入预算表01-2 __b-5-0" xfId="468"/>
    <cellStyle name="政府购买服务预算表09 __b-45-0" xfId="469"/>
    <cellStyle name="国有资本经营预算支出表07 __b-28-0" xfId="470"/>
    <cellStyle name="一般公共预算支出预算表（按经济科目分类）02-3 __b-7-0" xfId="471"/>
    <cellStyle name="国有资本经营预算支出表07 __b-29-0" xfId="472"/>
    <cellStyle name="一般公共预算支出预算表（按经济科目分类）02-3 __b-8-0" xfId="473"/>
    <cellStyle name="部门项目中期规划预算表13 __b-11-0" xfId="474"/>
    <cellStyle name="项目支出绩效目标表（另文下达）05-3 __b-5-0" xfId="475"/>
    <cellStyle name="一般公共预算支出预算表（按经济科目分类）02-3 __b-21-0" xfId="476"/>
    <cellStyle name="一般公共预算支出预算表（按经济科目分类）02-3 __b-16-0" xfId="477"/>
    <cellStyle name="部门收入预算表01-2 __b-7-0" xfId="478"/>
    <cellStyle name="一般公共预算支出预算表（按经济科目分类）02-3 __b-9-0" xfId="479"/>
    <cellStyle name="部门项目中期规划预算表13 __b-12-0" xfId="480"/>
    <cellStyle name="项目支出绩效目标表（另文下达）05-3 __b-6-0" xfId="481"/>
    <cellStyle name="一般公共预算支出预算表（按经济科目分类）02-3 __b-17-0" xfId="482"/>
    <cellStyle name="一般公共预算支出预算表（按经济科目分类）02-3 __b-22-0" xfId="483"/>
    <cellStyle name="部门收入预算表01-2 __b-8-0" xfId="484"/>
    <cellStyle name="部门项目中期规划预算表13 __b-13-0" xfId="485"/>
    <cellStyle name="项目支出绩效目标表（另文下达）05-3 __b-7-0" xfId="486"/>
    <cellStyle name="一般公共预算支出预算表（按经济科目分类）02-3 __b-18-0" xfId="487"/>
    <cellStyle name="一般公共预算支出预算表（按经济科目分类）02-3 __b-23-0" xfId="488"/>
    <cellStyle name="部门收入预算表01-2 __b-9-0" xfId="489"/>
    <cellStyle name="项目支出绩效目标表（本级下达）05-2 __b-13-0" xfId="490"/>
    <cellStyle name="__b-26-0" xfId="491"/>
    <cellStyle name="__b-31-0" xfId="492"/>
    <cellStyle name="新增资产配置表11 __b-18-0" xfId="493"/>
    <cellStyle name="基本支出预算表（人员类.运转类公用经费项目）04 __b-1-0" xfId="494"/>
    <cellStyle name="市对下转移支付绩效目标表10-2 __b-7-0" xfId="495"/>
    <cellStyle name="__b-10-0" xfId="496"/>
    <cellStyle name="财政拨款收支预算总表02-1 __b-18-0" xfId="497"/>
    <cellStyle name="财政拨款收支预算总表02-1 __b-23-0" xfId="498"/>
    <cellStyle name="项目支出绩效目标表（本级下达）05-2 __b-14-0" xfId="499"/>
    <cellStyle name="警告文本" xfId="500"/>
    <cellStyle name="__b-27-0" xfId="501"/>
    <cellStyle name="__b-32-0" xfId="502"/>
    <cellStyle name="新增资产配置表11 __b-19-0" xfId="503"/>
    <cellStyle name="基本支出预算表（人员类.运转类公用经费项目）04 __b-2-0" xfId="504"/>
    <cellStyle name="市对下转移支付绩效目标表10-2 __b-8-0" xfId="505"/>
    <cellStyle name="__b-11-0" xfId="506"/>
    <cellStyle name="财政拨款收支预算总表02-1 __b-19-0" xfId="507"/>
    <cellStyle name="财政拨款收支预算总表02-1 __b-24-0" xfId="508"/>
    <cellStyle name="基本支出预算表（人员类.运转类公用经费项目）04 __b-3-0" xfId="509"/>
    <cellStyle name="项目支出绩效目标表（本级下达）05-2 __b-16-0" xfId="510"/>
    <cellStyle name="__b-29-0" xfId="511"/>
    <cellStyle name="__b-34-0" xfId="512"/>
    <cellStyle name="项目支出绩效目标表（本级下达）05-2 __b-18-0" xfId="513"/>
    <cellStyle name="标题 2" xfId="514"/>
    <cellStyle name="40% - 强调文字颜色 2" xfId="515"/>
    <cellStyle name="__b-36-0" xfId="516"/>
    <cellStyle name="__b-41-0" xfId="517"/>
    <cellStyle name="基本支出预算表（人员类.运转类公用经费项目）04 __b-6-0" xfId="518"/>
    <cellStyle name="__b-37-0" xfId="519"/>
    <cellStyle name="__b-42-0" xfId="520"/>
    <cellStyle name="基本支出预算表（人员类.运转类公用经费项目）04 __b-7-0" xfId="521"/>
    <cellStyle name="__b-38-0" xfId="522"/>
    <cellStyle name="__b-43-0" xfId="523"/>
    <cellStyle name="基本支出预算表（人员类.运转类公用经费项目）04 __b-8-0" xfId="524"/>
    <cellStyle name="__b-39-0" xfId="525"/>
    <cellStyle name="__b-44-0" xfId="526"/>
    <cellStyle name="__b-45-0" xfId="527"/>
    <cellStyle name="__b-46-0" xfId="528"/>
    <cellStyle name="__b-47-0" xfId="529"/>
    <cellStyle name="__b-48-0" xfId="530"/>
    <cellStyle name="市对下转移支付预算表10-1 __b-16-0" xfId="531"/>
    <cellStyle name="市对下转移支付预算表10-1 __b-21-0" xfId="532"/>
    <cellStyle name="部门支出预算表01-03 __b-1-0" xfId="533"/>
    <cellStyle name="市对下转移支付预算表10-1 __b-18-0" xfId="534"/>
    <cellStyle name="市对下转移支付预算表10-1 __b-23-0" xfId="535"/>
    <cellStyle name="部门支出预算表01-03 __b-3-0" xfId="536"/>
    <cellStyle name="上级补助项目支出预算表12 __b-23-0" xfId="537"/>
    <cellStyle name="上级补助项目支出预算表12 __b-18-0" xfId="538"/>
    <cellStyle name="国有资本经营预算支出表07 __b-1-0" xfId="539"/>
    <cellStyle name="国有资本经营预算支出表07 __b-2-0" xfId="540"/>
    <cellStyle name="财政拨款收支预算总表02-1 __b-10-0" xfId="541"/>
    <cellStyle name="强调文字颜色 6" xfId="542"/>
    <cellStyle name="上级补助项目支出预算表12 __b-30-0" xfId="543"/>
    <cellStyle name="上级补助项目支出预算表12 __b-25-0" xfId="544"/>
    <cellStyle name="国有资本经营预算支出表07 __b-3-0" xfId="545"/>
    <cellStyle name="上级补助项目支出预算表12 __b-26-0" xfId="546"/>
    <cellStyle name="国有资本经营预算支出表07 __b-4-0" xfId="547"/>
    <cellStyle name="新增资产配置表11 __b-7-0" xfId="548"/>
    <cellStyle name="部门支出预算表01-03 __b-11-0" xfId="549"/>
    <cellStyle name="基本支出预算表（人员类.运转类公用经费项目）04 __b-12-0" xfId="550"/>
    <cellStyle name="基本支出预算表（人员类.运转类公用经费项目）04 __b-10-0" xfId="551"/>
    <cellStyle name="新增资产配置表11 __b-9-0" xfId="552"/>
    <cellStyle name="部门支出预算表01-03 __b-13-0" xfId="553"/>
    <cellStyle name="基本支出预算表（人员类.运转类公用经费项目）04 __b-14-0" xfId="554"/>
    <cellStyle name="部门支出预算表01-03 __b-15-0" xfId="555"/>
    <cellStyle name="部门支出预算表01-03 __b-20-0" xfId="556"/>
    <cellStyle name="基本支出预算表（人员类.运转类公用经费项目）04 __b-16-0" xfId="557"/>
    <cellStyle name="基本支出预算表（人员类.运转类公用经费项目）04 __b-21-0" xfId="558"/>
    <cellStyle name="部门支出预算表01-03 __b-17-0" xfId="559"/>
    <cellStyle name="部门支出预算表01-03 __b-22-0" xfId="560"/>
    <cellStyle name="基本支出预算表（人员类.运转类公用经费项目）04 __b-18-0" xfId="561"/>
    <cellStyle name="基本支出预算表（人员类.运转类公用经费项目）04 __b-23-0" xfId="562"/>
    <cellStyle name="强调文字颜色 2" xfId="563"/>
    <cellStyle name="部门支出预算表01-03 __b-18-0" xfId="564"/>
    <cellStyle name="部门支出预算表01-03 __b-23-0" xfId="565"/>
    <cellStyle name="基本支出预算表（人员类.运转类公用经费项目）04 __b-19-0" xfId="566"/>
    <cellStyle name="基本支出预算表（人员类.运转类公用经费项目）04 __b-24-0" xfId="567"/>
    <cellStyle name="部门支出预算表01-03 __b-27-0" xfId="568"/>
    <cellStyle name="部门支出预算表01-03 __b-32-0" xfId="569"/>
    <cellStyle name="基本支出预算表（人员类.运转类公用经费项目）04 __b-28-0" xfId="570"/>
    <cellStyle name="基本支出预算表（人员类.运转类公用经费项目）04 __b-33-0" xfId="571"/>
    <cellStyle name="项目支出预算表（其他运转类.特定目标类项目）05-1 __b-2-0" xfId="572"/>
    <cellStyle name="部门支出预算表01-03 __b-28-0" xfId="573"/>
    <cellStyle name="基本支出预算表（人员类.运转类公用经费项目）04 __b-29-0" xfId="574"/>
    <cellStyle name="基本支出预算表（人员类.运转类公用经费项目）04 __b-34-0" xfId="575"/>
    <cellStyle name="项目支出预算表（其他运转类.特定目标类项目）05-1 __b-3-0" xfId="576"/>
    <cellStyle name="部门支出预算表01-03 __b-29-0" xfId="577"/>
    <cellStyle name="基本支出预算表（人员类.运转类公用经费项目）04 __b-35-0" xfId="578"/>
    <cellStyle name="基本支出预算表（人员类.运转类公用经费项目）04 __b-40-0" xfId="579"/>
    <cellStyle name="项目支出预算表（其他运转类.特定目标类项目）05-1 __b-4-0" xfId="580"/>
    <cellStyle name="财政拨款收支预算总表02-1 __b-3-0" xfId="581"/>
    <cellStyle name="财政拨款收支预算总表02-1 __b-5-0" xfId="582"/>
    <cellStyle name="财政拨款收支预算总表02-1 __b-7-0" xfId="583"/>
    <cellStyle name="财政拨款收支预算总表02-1 __b-8-0" xfId="584"/>
    <cellStyle name="上级补助项目支出预算表12 __b-28-0" xfId="585"/>
    <cellStyle name="新增资产配置表11 __b-10-0" xfId="586"/>
    <cellStyle name="国有资本经营预算支出表07 __b-6-0" xfId="587"/>
    <cellStyle name="市对下转移支付绩效目标表10-2 __b-3-0" xfId="588"/>
    <cellStyle name="财政拨款收支预算总表02-1 __b-14-0" xfId="589"/>
    <cellStyle name="上级补助项目支出预算表12 __b-29-0" xfId="590"/>
    <cellStyle name="新增资产配置表11 __b-11-0" xfId="591"/>
    <cellStyle name="国有资本经营预算支出表07 __b-7-0" xfId="592"/>
    <cellStyle name="市对下转移支付绩效目标表10-2 __b-4-0" xfId="593"/>
    <cellStyle name="财政拨款收支预算总表02-1 __b-15-0" xfId="594"/>
    <cellStyle name="财政拨款收支预算总表02-1 __b-20-0" xfId="595"/>
    <cellStyle name="新增资产配置表11 __b-12-0" xfId="596"/>
    <cellStyle name="国有资本经营预算支出表07 __b-8-0" xfId="597"/>
    <cellStyle name="市对下转移支付绩效目标表10-2 __b-5-0" xfId="598"/>
    <cellStyle name="财政拨款收支预算总表02-1 __b-16-0" xfId="599"/>
    <cellStyle name="财政拨款收支预算总表02-1 __b-21-0" xfId="600"/>
    <cellStyle name="新增资产配置表11 __b-13-0" xfId="601"/>
    <cellStyle name="国有资本经营预算支出表07 __b-9-0" xfId="602"/>
    <cellStyle name="市对下转移支付绩效目标表10-2 __b-6-0" xfId="603"/>
    <cellStyle name="财政拨款收支预算总表02-1 __b-17-0" xfId="604"/>
    <cellStyle name="财政拨款收支预算总表02-1 __b-22-0" xfId="605"/>
    <cellStyle name="项目支出预算表（其他运转类.特定目标类项目）05-1 __b-30-0" xfId="606"/>
    <cellStyle name="项目支出预算表（其他运转类.特定目标类项目）05-1 __b-25-0" xfId="607"/>
    <cellStyle name="一般公共预算支出预算表（按功能科目分类）02-2 __b-9-0" xfId="608"/>
    <cellStyle name="一般公共预算支出预算表（按功能科目分类）02-2 __b-10-0" xfId="609"/>
    <cellStyle name="一般公共预算支出预算表（按功能科目分类）02-2 __b-11-0" xfId="610"/>
    <cellStyle name="一般公共预算支出预算表（按功能科目分类）02-2 __b-12-0" xfId="611"/>
    <cellStyle name="一般公共预算支出预算表（按功能科目分类）02-2 __b-14-0" xfId="612"/>
    <cellStyle name="一般公共预算支出预算表（按功能科目分类）02-2 __b-17-0" xfId="613"/>
    <cellStyle name="一般公共预算支出预算表（按功能科目分类）02-2 __b-22-0" xfId="614"/>
    <cellStyle name="一般公共预算支出预算表（按功能科目分类）02-2 __b-19-0" xfId="615"/>
    <cellStyle name="一般公共预算支出预算表（按功能科目分类）02-2 __b-24-0" xfId="616"/>
    <cellStyle name="一般公共预算支出预算表（按功能科目分类）02-2 __b-25-0" xfId="617"/>
    <cellStyle name="一般公共预算支出预算表（按功能科目分类）02-2 __b-26-0" xfId="618"/>
    <cellStyle name="一般公共预算支出预算表（按功能科目分类）02-2 __b-27-0" xfId="619"/>
    <cellStyle name="DateTimeStyle" xfId="620"/>
    <cellStyle name="部门收入预算表01-2 __b-1-0" xfId="621"/>
    <cellStyle name="一般公共预算支出预算表（按经济科目分类）02-3 __b-10-0" xfId="622"/>
    <cellStyle name="输出" xfId="623"/>
    <cellStyle name="基本支出预算表（人员类.运转类公用经费项目）04 __b-36-0" xfId="624"/>
    <cellStyle name="基本支出预算表（人员类.运转类公用经费项目）04 __b-41-0" xfId="625"/>
    <cellStyle name="项目支出预算表（其他运转类.特定目标类项目）05-1 __b-5-0" xfId="626"/>
    <cellStyle name="部门收入预算表01-2 __b-2-0" xfId="627"/>
    <cellStyle name="一般公共预算支出预算表（按经济科目分类）02-3 __b-11-0" xfId="628"/>
    <cellStyle name="基本支出预算表（人员类.运转类公用经费项目）04 __b-37-0" xfId="629"/>
    <cellStyle name="项目支出预算表（其他运转类.特定目标类项目）05-1 __b-6-0" xfId="630"/>
    <cellStyle name="项目支出绩效目标表（另文下达）05-3 __b-1-0" xfId="631"/>
    <cellStyle name="20% - 强调文字颜色 1" xfId="632"/>
    <cellStyle name="部门收入预算表01-2 __b-3-0" xfId="633"/>
    <cellStyle name="一般公共预算支出预算表（按经济科目分类）02-3 __b-12-0" xfId="634"/>
    <cellStyle name="基本支出预算表（人员类.运转类公用经费项目）04 __b-38-0" xfId="635"/>
    <cellStyle name="项目支出预算表（其他运转类.特定目标类项目）05-1 __b-7-0" xfId="636"/>
    <cellStyle name="一般公共预算“三公”经费支出预算表03 __b-1-0" xfId="637"/>
    <cellStyle name="一般公共预算“三公”经费支出预算表03 __b-2-0" xfId="638"/>
    <cellStyle name="一般公共预算“三公”经费支出预算表03 __b-3-0" xfId="639"/>
    <cellStyle name="一般公共预算“三公”经费支出预算表03 __b-4-0" xfId="640"/>
    <cellStyle name="一般公共预算“三公”经费支出预算表03 __b-5-0" xfId="641"/>
    <cellStyle name="一般公共预算“三公”经费支出预算表03 __b-6-0" xfId="642"/>
    <cellStyle name="注释" xfId="643"/>
    <cellStyle name="一般公共预算“三公”经费支出预算表03 __b-8-0" xfId="644"/>
    <cellStyle name="一般公共预算“三公”经费支出预算表03 __b-11-0" xfId="645"/>
    <cellStyle name="一般公共预算“三公”经费支出预算表03 __b-12-0" xfId="646"/>
    <cellStyle name="一般公共预算“三公”经费支出预算表03 __b-13-0" xfId="647"/>
    <cellStyle name="一般公共预算“三公”经费支出预算表03 __b-14-0" xfId="648"/>
    <cellStyle name="一般公共预算“三公”经费支出预算表03 __b-15-0" xfId="649"/>
    <cellStyle name="一般公共预算“三公”经费支出预算表03 __b-20-0" xfId="650"/>
    <cellStyle name="一般公共预算“三公”经费支出预算表03 __b-16-0" xfId="651"/>
    <cellStyle name="一般公共预算“三公”经费支出预算表03 __b-21-0" xfId="652"/>
    <cellStyle name="一般公共预算“三公”经费支出预算表03 __b-17-0" xfId="653"/>
    <cellStyle name="一般公共预算“三公”经费支出预算表03 __b-22-0" xfId="654"/>
    <cellStyle name="一般公共预算“三公”经费支出预算表03 __b-19-0" xfId="655"/>
    <cellStyle name="市对下转移支付绩效目标表10-2 __b-12-0" xfId="656"/>
    <cellStyle name="政府购买服务预算表09 __b-17-0" xfId="657"/>
    <cellStyle name="政府购买服务预算表09 __b-22-0" xfId="658"/>
    <cellStyle name="国有资本经营预算支出表07 __b-10-0" xfId="659"/>
    <cellStyle name="市对下转移支付绩效目标表10-2 __b-13-0" xfId="660"/>
    <cellStyle name="政府购买服务预算表09 __b-18-0" xfId="661"/>
    <cellStyle name="政府购买服务预算表09 __b-23-0" xfId="662"/>
    <cellStyle name="国有资本经营预算支出表07 __b-11-0" xfId="663"/>
    <cellStyle name="市对下转移支付绩效目标表10-2 __b-14-0" xfId="664"/>
    <cellStyle name="政府购买服务预算表09 __b-19-0" xfId="665"/>
    <cellStyle name="政府购买服务预算表09 __b-24-0" xfId="666"/>
    <cellStyle name="国有资本经营预算支出表07 __b-12-0" xfId="667"/>
    <cellStyle name="项目支出预算表（其他运转类.特定目标类项目）05-1 __b-11-0" xfId="668"/>
    <cellStyle name="一般公共预算支出预算表（按功能科目分类）02-2 __b-1-0" xfId="669"/>
    <cellStyle name="项目支出预算表（其他运转类.特定目标类项目）05-1 __b-12-0" xfId="670"/>
    <cellStyle name="一般公共预算支出预算表（按功能科目分类）02-2 __b-3-0" xfId="671"/>
    <cellStyle name="项目支出预算表（其他运转类.特定目标类项目）05-1 __b-14-0" xfId="672"/>
    <cellStyle name="一般公共预算支出预算表（按功能科目分类）02-2 __b-6-0" xfId="673"/>
    <cellStyle name="项目支出预算表（其他运转类.特定目标类项目）05-1 __b-17-0" xfId="674"/>
    <cellStyle name="项目支出预算表（其他运转类.特定目标类项目）05-1 __b-22-0" xfId="675"/>
    <cellStyle name="政府购买服务预算表09 __b-10-0" xfId="676"/>
    <cellStyle name="一般公共预算支出预算表（按功能科目分类）02-2 __b-7-0" xfId="677"/>
    <cellStyle name="解释性文本" xfId="678"/>
    <cellStyle name="项目支出预算表（其他运转类.特定目标类项目）05-1 __b-18-0" xfId="679"/>
    <cellStyle name="项目支出预算表（其他运转类.特定目标类项目）05-1 __b-23-0" xfId="680"/>
    <cellStyle name="政府购买服务预算表09 __b-11-0" xfId="681"/>
    <cellStyle name="一般公共预算支出预算表（按功能科目分类）02-2 __b-8-0" xfId="682"/>
    <cellStyle name="项目支出预算表（其他运转类.特定目标类项目）05-1 __b-19-0" xfId="683"/>
    <cellStyle name="项目支出预算表（其他运转类.特定目标类项目）05-1 __b-24-0" xfId="68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9"/>
  <sheetViews>
    <sheetView showZeros="0" workbookViewId="0" topLeftCell="A1">
      <selection activeCell="A17" sqref="A1:D39"/>
    </sheetView>
  </sheetViews>
  <sheetFormatPr defaultColWidth="8.00390625" defaultRowHeight="14.25" customHeight="1" outlineLevelCol="3"/>
  <cols>
    <col min="1" max="1" width="39.57421875" style="0" customWidth="1"/>
    <col min="2" max="2" width="43.140625" style="0" customWidth="1"/>
    <col min="3" max="3" width="39.7109375" style="0" customWidth="1"/>
    <col min="4" max="4" width="42.7109375" style="0" customWidth="1"/>
  </cols>
  <sheetData>
    <row r="1" ht="13.5" customHeight="1">
      <c r="D1" s="129" t="s">
        <v>0</v>
      </c>
    </row>
    <row r="2" spans="1:4" ht="36" customHeight="1">
      <c r="A2" s="136" t="s">
        <v>1</v>
      </c>
      <c r="B2" s="272"/>
      <c r="C2" s="272"/>
      <c r="D2" s="272"/>
    </row>
    <row r="3" spans="1:4" ht="21" customHeight="1">
      <c r="A3" s="273" t="str">
        <f>"单位名称："&amp;"富源县人民医院"</f>
        <v>单位名称：富源县人民医院</v>
      </c>
      <c r="B3" s="274"/>
      <c r="C3" s="274"/>
      <c r="D3" s="280" t="s">
        <v>2</v>
      </c>
    </row>
    <row r="4" spans="1:4" ht="19.5" customHeight="1">
      <c r="A4" s="275" t="s">
        <v>3</v>
      </c>
      <c r="B4" s="276"/>
      <c r="C4" s="275" t="s">
        <v>4</v>
      </c>
      <c r="D4" s="276"/>
    </row>
    <row r="5" spans="1:4" ht="19.5" customHeight="1">
      <c r="A5" s="277" t="s">
        <v>5</v>
      </c>
      <c r="B5" s="277" t="s">
        <v>6</v>
      </c>
      <c r="C5" s="277" t="s">
        <v>7</v>
      </c>
      <c r="D5" s="277" t="s">
        <v>6</v>
      </c>
    </row>
    <row r="6" spans="1:4" ht="19.5" customHeight="1">
      <c r="A6" s="278"/>
      <c r="B6" s="278"/>
      <c r="C6" s="278"/>
      <c r="D6" s="278"/>
    </row>
    <row r="7" spans="1:4" ht="20.25" customHeight="1">
      <c r="A7" s="8" t="s">
        <v>8</v>
      </c>
      <c r="B7" s="18">
        <v>788.8532</v>
      </c>
      <c r="C7" s="279" t="str">
        <f>"一"&amp;"、"&amp;"一般公共服务支出"</f>
        <v>一、一般公共服务支出</v>
      </c>
      <c r="D7" s="18"/>
    </row>
    <row r="8" spans="1:4" ht="20.25" customHeight="1">
      <c r="A8" s="8" t="s">
        <v>9</v>
      </c>
      <c r="B8" s="18"/>
      <c r="C8" s="279" t="str">
        <f>"二"&amp;"、"&amp;"外交支出"</f>
        <v>二、外交支出</v>
      </c>
      <c r="D8" s="18"/>
    </row>
    <row r="9" spans="1:4" ht="20.25" customHeight="1">
      <c r="A9" s="8" t="s">
        <v>10</v>
      </c>
      <c r="B9" s="18"/>
      <c r="C9" s="279" t="str">
        <f>"三"&amp;"、"&amp;"国防支出"</f>
        <v>三、国防支出</v>
      </c>
      <c r="D9" s="18"/>
    </row>
    <row r="10" spans="1:4" ht="20.25" customHeight="1">
      <c r="A10" s="8" t="s">
        <v>11</v>
      </c>
      <c r="B10" s="18"/>
      <c r="C10" s="279" t="str">
        <f>"四"&amp;"、"&amp;"公共安全支出"</f>
        <v>四、公共安全支出</v>
      </c>
      <c r="D10" s="18"/>
    </row>
    <row r="11" spans="1:4" ht="20.25" customHeight="1">
      <c r="A11" s="8" t="s">
        <v>12</v>
      </c>
      <c r="B11" s="18">
        <v>31000</v>
      </c>
      <c r="C11" s="279" t="str">
        <f>"五"&amp;"、"&amp;"教育支出"</f>
        <v>五、教育支出</v>
      </c>
      <c r="D11" s="18"/>
    </row>
    <row r="12" spans="1:4" ht="20.25" customHeight="1">
      <c r="A12" s="8" t="s">
        <v>13</v>
      </c>
      <c r="B12" s="18">
        <v>31000</v>
      </c>
      <c r="C12" s="279" t="str">
        <f>"六"&amp;"、"&amp;"科学技术支出"</f>
        <v>六、科学技术支出</v>
      </c>
      <c r="D12" s="18"/>
    </row>
    <row r="13" spans="1:4" ht="20.25" customHeight="1">
      <c r="A13" s="8" t="s">
        <v>14</v>
      </c>
      <c r="B13" s="18"/>
      <c r="C13" s="279" t="str">
        <f>"七"&amp;"、"&amp;"文化旅游体育与传媒支出"</f>
        <v>七、文化旅游体育与传媒支出</v>
      </c>
      <c r="D13" s="18"/>
    </row>
    <row r="14" spans="1:4" ht="20.25" customHeight="1">
      <c r="A14" s="8" t="s">
        <v>15</v>
      </c>
      <c r="B14" s="18"/>
      <c r="C14" s="279" t="str">
        <f>"八"&amp;"、"&amp;"社会保障和就业支出"</f>
        <v>八、社会保障和就业支出</v>
      </c>
      <c r="D14" s="18">
        <v>11.3532</v>
      </c>
    </row>
    <row r="15" spans="1:4" ht="20.25" customHeight="1">
      <c r="A15" s="8" t="s">
        <v>16</v>
      </c>
      <c r="B15" s="18"/>
      <c r="C15" s="279" t="str">
        <f>"九"&amp;"、"&amp;"社会保险基金支出"</f>
        <v>九、社会保险基金支出</v>
      </c>
      <c r="D15" s="18"/>
    </row>
    <row r="16" spans="1:4" ht="20.25" customHeight="1">
      <c r="A16" s="8" t="s">
        <v>17</v>
      </c>
      <c r="B16" s="18"/>
      <c r="C16" s="279" t="str">
        <f>"十"&amp;"、"&amp;"卫生健康支出"</f>
        <v>十、卫生健康支出</v>
      </c>
      <c r="D16" s="18">
        <v>31777.5</v>
      </c>
    </row>
    <row r="17" spans="1:4" ht="20.25" customHeight="1">
      <c r="A17" s="8"/>
      <c r="B17" s="18"/>
      <c r="C17" s="279" t="str">
        <f>"十一"&amp;"、"&amp;"节能环保支出"</f>
        <v>十一、节能环保支出</v>
      </c>
      <c r="D17" s="18"/>
    </row>
    <row r="18" spans="1:4" ht="20.25" customHeight="1">
      <c r="A18" s="8"/>
      <c r="B18" s="8"/>
      <c r="C18" s="279" t="str">
        <f>"十二"&amp;"、"&amp;"城乡社区支出"</f>
        <v>十二、城乡社区支出</v>
      </c>
      <c r="D18" s="18"/>
    </row>
    <row r="19" spans="1:4" ht="20.25" customHeight="1">
      <c r="A19" s="8"/>
      <c r="B19" s="8"/>
      <c r="C19" s="279" t="str">
        <f>"十三"&amp;"、"&amp;"农林水支出"</f>
        <v>十三、农林水支出</v>
      </c>
      <c r="D19" s="18"/>
    </row>
    <row r="20" spans="1:4" ht="20.25" customHeight="1">
      <c r="A20" s="8"/>
      <c r="B20" s="8"/>
      <c r="C20" s="279" t="str">
        <f>"十四"&amp;"、"&amp;"交通运输支出"</f>
        <v>十四、交通运输支出</v>
      </c>
      <c r="D20" s="18"/>
    </row>
    <row r="21" spans="1:4" ht="20.25" customHeight="1">
      <c r="A21" s="8"/>
      <c r="B21" s="8"/>
      <c r="C21" s="279" t="str">
        <f>"十五"&amp;"、"&amp;"资源勘探工业信息等支出"</f>
        <v>十五、资源勘探工业信息等支出</v>
      </c>
      <c r="D21" s="18"/>
    </row>
    <row r="22" spans="1:4" ht="20.25" customHeight="1">
      <c r="A22" s="8"/>
      <c r="B22" s="8"/>
      <c r="C22" s="279" t="str">
        <f>"十六"&amp;"、"&amp;"商业服务业等支出"</f>
        <v>十六、商业服务业等支出</v>
      </c>
      <c r="D22" s="18"/>
    </row>
    <row r="23" spans="1:4" ht="20.25" customHeight="1">
      <c r="A23" s="8"/>
      <c r="B23" s="8"/>
      <c r="C23" s="279" t="str">
        <f>"十七"&amp;"、"&amp;"金融支出"</f>
        <v>十七、金融支出</v>
      </c>
      <c r="D23" s="18"/>
    </row>
    <row r="24" spans="1:4" ht="20.25" customHeight="1">
      <c r="A24" s="8"/>
      <c r="B24" s="8"/>
      <c r="C24" s="279" t="str">
        <f>"十八"&amp;"、"&amp;"援助其他地区支出"</f>
        <v>十八、援助其他地区支出</v>
      </c>
      <c r="D24" s="18"/>
    </row>
    <row r="25" spans="1:4" ht="20.25" customHeight="1">
      <c r="A25" s="8"/>
      <c r="B25" s="8"/>
      <c r="C25" s="279" t="str">
        <f>"十九"&amp;"、"&amp;"自然资源海洋气象等支出"</f>
        <v>十九、自然资源海洋气象等支出</v>
      </c>
      <c r="D25" s="18"/>
    </row>
    <row r="26" spans="1:4" ht="20.25" customHeight="1">
      <c r="A26" s="8"/>
      <c r="B26" s="8"/>
      <c r="C26" s="279" t="str">
        <f>"二十"&amp;"、"&amp;"住房保障支出"</f>
        <v>二十、住房保障支出</v>
      </c>
      <c r="D26" s="18"/>
    </row>
    <row r="27" spans="1:4" ht="20.25" customHeight="1">
      <c r="A27" s="8"/>
      <c r="B27" s="8"/>
      <c r="C27" s="279" t="str">
        <f>"二十一"&amp;"、"&amp;"粮油物资储备支出"</f>
        <v>二十一、粮油物资储备支出</v>
      </c>
      <c r="D27" s="18"/>
    </row>
    <row r="28" spans="1:4" ht="20.25" customHeight="1">
      <c r="A28" s="8"/>
      <c r="B28" s="8"/>
      <c r="C28" s="279" t="str">
        <f>"二十二"&amp;"、"&amp;"国有资本经营预算支出"</f>
        <v>二十二、国有资本经营预算支出</v>
      </c>
      <c r="D28" s="18"/>
    </row>
    <row r="29" spans="1:4" ht="20.25" customHeight="1">
      <c r="A29" s="8"/>
      <c r="B29" s="8"/>
      <c r="C29" s="279" t="str">
        <f>"二十三"&amp;"、"&amp;"灾害防治及应急管理支出"</f>
        <v>二十三、灾害防治及应急管理支出</v>
      </c>
      <c r="D29" s="18"/>
    </row>
    <row r="30" spans="1:4" ht="20.25" customHeight="1">
      <c r="A30" s="8"/>
      <c r="B30" s="8"/>
      <c r="C30" s="279" t="str">
        <f>"二十四"&amp;"、"&amp;"预备费"</f>
        <v>二十四、预备费</v>
      </c>
      <c r="D30" s="18"/>
    </row>
    <row r="31" spans="1:4" ht="20.25" customHeight="1">
      <c r="A31" s="8"/>
      <c r="B31" s="8"/>
      <c r="C31" s="279" t="str">
        <f>"二十五"&amp;"、"&amp;"其他支出"</f>
        <v>二十五、其他支出</v>
      </c>
      <c r="D31" s="18"/>
    </row>
    <row r="32" spans="1:4" ht="20.25" customHeight="1">
      <c r="A32" s="8"/>
      <c r="B32" s="8"/>
      <c r="C32" s="279" t="str">
        <f>"二十六"&amp;"、"&amp;"转移性支出"</f>
        <v>二十六、转移性支出</v>
      </c>
      <c r="D32" s="18"/>
    </row>
    <row r="33" spans="1:4" ht="20.25" customHeight="1">
      <c r="A33" s="8"/>
      <c r="B33" s="8"/>
      <c r="C33" s="279" t="str">
        <f>"二十七"&amp;"、"&amp;"债务还本支出"</f>
        <v>二十七、债务还本支出</v>
      </c>
      <c r="D33" s="18"/>
    </row>
    <row r="34" spans="1:4" ht="20.25" customHeight="1">
      <c r="A34" s="8"/>
      <c r="B34" s="8"/>
      <c r="C34" s="279" t="str">
        <f>"二十八"&amp;"、"&amp;"债务付息支出"</f>
        <v>二十八、债务付息支出</v>
      </c>
      <c r="D34" s="18"/>
    </row>
    <row r="35" spans="1:4" ht="20.25" customHeight="1">
      <c r="A35" s="8"/>
      <c r="B35" s="8"/>
      <c r="C35" s="279" t="str">
        <f>"二十九"&amp;"、"&amp;"债务发行费用支出"</f>
        <v>二十九、债务发行费用支出</v>
      </c>
      <c r="D35" s="18"/>
    </row>
    <row r="36" spans="1:4" ht="20.25" customHeight="1">
      <c r="A36" s="8"/>
      <c r="B36" s="8"/>
      <c r="C36" s="279" t="str">
        <f>"三十"&amp;"、"&amp;"抗疫特别国债安排的支出"</f>
        <v>三十、抗疫特别国债安排的支出</v>
      </c>
      <c r="D36" s="18"/>
    </row>
    <row r="37" spans="1:4" ht="20.25" customHeight="1">
      <c r="A37" s="223" t="s">
        <v>18</v>
      </c>
      <c r="B37" s="18">
        <v>31788.8532</v>
      </c>
      <c r="C37" s="223" t="s">
        <v>19</v>
      </c>
      <c r="D37" s="18">
        <v>31788.8532</v>
      </c>
    </row>
    <row r="38" spans="1:4" ht="20.25" customHeight="1">
      <c r="A38" s="8" t="s">
        <v>20</v>
      </c>
      <c r="B38" s="18"/>
      <c r="C38" s="8" t="s">
        <v>21</v>
      </c>
      <c r="D38" s="18"/>
    </row>
    <row r="39" spans="1:4" ht="20.25" customHeight="1">
      <c r="A39" s="223" t="s">
        <v>22</v>
      </c>
      <c r="B39" s="18">
        <v>31788.8532</v>
      </c>
      <c r="C39" s="223" t="s">
        <v>23</v>
      </c>
      <c r="D39" s="18">
        <v>31788.8532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showZeros="0" tabSelected="1" workbookViewId="0" topLeftCell="A1">
      <selection activeCell="K23" sqref="K23"/>
    </sheetView>
  </sheetViews>
  <sheetFormatPr defaultColWidth="9.140625" defaultRowHeight="12" customHeight="1"/>
  <cols>
    <col min="1" max="1" width="30.00390625" style="0" customWidth="1"/>
    <col min="2" max="2" width="29.00390625" style="0" customWidth="1"/>
    <col min="3" max="3" width="23.8515625" style="0" customWidth="1"/>
    <col min="4" max="4" width="20.57421875" style="0" customWidth="1"/>
    <col min="5" max="5" width="20.140625" style="0" customWidth="1"/>
    <col min="6" max="6" width="19.8515625" style="0" customWidth="1"/>
    <col min="7" max="7" width="9.8515625" style="0" customWidth="1"/>
    <col min="8" max="8" width="19.00390625" style="0" customWidth="1"/>
    <col min="9" max="9" width="12.57421875" style="0" customWidth="1"/>
    <col min="10" max="10" width="12.28125" style="0" customWidth="1"/>
    <col min="11" max="11" width="15.7109375" style="0" customWidth="1"/>
  </cols>
  <sheetData>
    <row r="1" ht="12" customHeight="1">
      <c r="K1" s="53" t="s">
        <v>222</v>
      </c>
    </row>
    <row r="2" spans="2:11" ht="28.5" customHeight="1">
      <c r="B2" s="49" t="s">
        <v>223</v>
      </c>
      <c r="C2" s="2"/>
      <c r="D2" s="2"/>
      <c r="E2" s="2"/>
      <c r="F2" s="2"/>
      <c r="G2" s="52"/>
      <c r="H2" s="2"/>
      <c r="I2" s="52"/>
      <c r="J2" s="52"/>
      <c r="K2" s="2"/>
    </row>
    <row r="3" spans="1:2" ht="17.25" customHeight="1">
      <c r="A3" t="str">
        <f>"单位名称："&amp;"富源县人民医院"</f>
        <v>单位名称：富源县人民医院</v>
      </c>
      <c r="B3" s="3"/>
    </row>
    <row r="4" spans="1:11" ht="44.25" customHeight="1">
      <c r="A4" s="147" t="s">
        <v>181</v>
      </c>
      <c r="B4" s="42" t="s">
        <v>224</v>
      </c>
      <c r="C4" s="42" t="s">
        <v>225</v>
      </c>
      <c r="D4" s="42" t="s">
        <v>226</v>
      </c>
      <c r="E4" s="42" t="s">
        <v>227</v>
      </c>
      <c r="F4" s="42" t="s">
        <v>228</v>
      </c>
      <c r="G4" s="50" t="s">
        <v>229</v>
      </c>
      <c r="H4" s="42" t="s">
        <v>230</v>
      </c>
      <c r="I4" s="50" t="s">
        <v>231</v>
      </c>
      <c r="J4" s="50" t="s">
        <v>232</v>
      </c>
      <c r="K4" s="42" t="s">
        <v>233</v>
      </c>
    </row>
    <row r="5" spans="1:11" ht="18.75" customHeight="1">
      <c r="A5" s="148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51">
        <v>7</v>
      </c>
      <c r="H5" s="149">
        <v>8</v>
      </c>
      <c r="I5" s="151">
        <v>9</v>
      </c>
      <c r="J5" s="151">
        <v>10</v>
      </c>
      <c r="K5" s="149">
        <v>11</v>
      </c>
    </row>
    <row r="6" spans="1:11" ht="21.75" customHeight="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150" t="s">
        <v>220</v>
      </c>
      <c r="B7" s="8" t="s">
        <v>218</v>
      </c>
      <c r="C7" s="8" t="s">
        <v>234</v>
      </c>
      <c r="D7" s="8" t="s">
        <v>235</v>
      </c>
      <c r="E7" s="8" t="s">
        <v>236</v>
      </c>
      <c r="F7" s="8" t="s">
        <v>237</v>
      </c>
      <c r="G7" s="8" t="s">
        <v>238</v>
      </c>
      <c r="H7" s="8" t="s">
        <v>102</v>
      </c>
      <c r="I7" s="8" t="s">
        <v>239</v>
      </c>
      <c r="J7" s="8" t="s">
        <v>240</v>
      </c>
      <c r="K7" s="8" t="s">
        <v>241</v>
      </c>
    </row>
    <row r="8" spans="1:11" ht="19.5" customHeight="1">
      <c r="A8" s="150" t="s">
        <v>220</v>
      </c>
      <c r="B8" s="8" t="s">
        <v>218</v>
      </c>
      <c r="C8" s="8" t="s">
        <v>234</v>
      </c>
      <c r="D8" s="8" t="s">
        <v>235</v>
      </c>
      <c r="E8" s="8" t="s">
        <v>242</v>
      </c>
      <c r="F8" s="8" t="s">
        <v>243</v>
      </c>
      <c r="G8" s="8" t="s">
        <v>238</v>
      </c>
      <c r="H8" s="8" t="s">
        <v>244</v>
      </c>
      <c r="I8" s="8" t="s">
        <v>245</v>
      </c>
      <c r="J8" s="8" t="s">
        <v>240</v>
      </c>
      <c r="K8" s="8" t="s">
        <v>246</v>
      </c>
    </row>
    <row r="9" spans="1:11" ht="19.5" customHeight="1">
      <c r="A9" s="150" t="s">
        <v>220</v>
      </c>
      <c r="B9" s="8" t="s">
        <v>218</v>
      </c>
      <c r="C9" s="8" t="s">
        <v>234</v>
      </c>
      <c r="D9" s="8" t="s">
        <v>235</v>
      </c>
      <c r="E9" s="8" t="s">
        <v>242</v>
      </c>
      <c r="F9" s="8" t="s">
        <v>247</v>
      </c>
      <c r="G9" s="8" t="s">
        <v>248</v>
      </c>
      <c r="H9" s="8" t="s">
        <v>244</v>
      </c>
      <c r="I9" s="8" t="s">
        <v>245</v>
      </c>
      <c r="J9" s="8" t="s">
        <v>240</v>
      </c>
      <c r="K9" s="8" t="s">
        <v>249</v>
      </c>
    </row>
    <row r="10" spans="1:11" ht="19.5" customHeight="1">
      <c r="A10" s="150" t="s">
        <v>220</v>
      </c>
      <c r="B10" s="8" t="s">
        <v>218</v>
      </c>
      <c r="C10" s="8" t="s">
        <v>234</v>
      </c>
      <c r="D10" s="8" t="s">
        <v>235</v>
      </c>
      <c r="E10" s="8" t="s">
        <v>250</v>
      </c>
      <c r="F10" s="8" t="s">
        <v>251</v>
      </c>
      <c r="G10" s="8" t="s">
        <v>238</v>
      </c>
      <c r="H10" s="8" t="s">
        <v>244</v>
      </c>
      <c r="I10" s="8" t="s">
        <v>245</v>
      </c>
      <c r="J10" s="8" t="s">
        <v>240</v>
      </c>
      <c r="K10" s="8" t="s">
        <v>252</v>
      </c>
    </row>
    <row r="11" spans="1:11" ht="19.5" customHeight="1">
      <c r="A11" s="150" t="s">
        <v>220</v>
      </c>
      <c r="B11" s="8" t="s">
        <v>218</v>
      </c>
      <c r="C11" s="8" t="s">
        <v>234</v>
      </c>
      <c r="D11" s="8" t="s">
        <v>253</v>
      </c>
      <c r="E11" s="8" t="s">
        <v>254</v>
      </c>
      <c r="F11" s="8" t="s">
        <v>255</v>
      </c>
      <c r="G11" s="8" t="s">
        <v>238</v>
      </c>
      <c r="H11" s="8" t="s">
        <v>256</v>
      </c>
      <c r="I11" s="8" t="s">
        <v>245</v>
      </c>
      <c r="J11" s="8" t="s">
        <v>240</v>
      </c>
      <c r="K11" s="8" t="s">
        <v>257</v>
      </c>
    </row>
    <row r="12" spans="1:11" ht="19.5" customHeight="1">
      <c r="A12" s="150" t="s">
        <v>220</v>
      </c>
      <c r="B12" s="8" t="s">
        <v>218</v>
      </c>
      <c r="C12" s="8" t="s">
        <v>234</v>
      </c>
      <c r="D12" s="8" t="s">
        <v>258</v>
      </c>
      <c r="E12" s="8" t="s">
        <v>259</v>
      </c>
      <c r="F12" s="8" t="s">
        <v>260</v>
      </c>
      <c r="G12" s="8" t="s">
        <v>248</v>
      </c>
      <c r="H12" s="8" t="s">
        <v>261</v>
      </c>
      <c r="I12" s="8" t="s">
        <v>245</v>
      </c>
      <c r="J12" s="8" t="s">
        <v>240</v>
      </c>
      <c r="K12" s="8" t="s">
        <v>262</v>
      </c>
    </row>
    <row r="13" spans="1:11" ht="19.5" customHeight="1">
      <c r="A13" s="150" t="s">
        <v>210</v>
      </c>
      <c r="B13" s="8" t="s">
        <v>208</v>
      </c>
      <c r="C13" s="8" t="s">
        <v>263</v>
      </c>
      <c r="D13" s="8" t="s">
        <v>235</v>
      </c>
      <c r="E13" s="8" t="s">
        <v>236</v>
      </c>
      <c r="F13" s="8" t="s">
        <v>264</v>
      </c>
      <c r="G13" s="8" t="s">
        <v>248</v>
      </c>
      <c r="H13" s="8" t="s">
        <v>265</v>
      </c>
      <c r="I13" s="8" t="s">
        <v>266</v>
      </c>
      <c r="J13" s="8" t="s">
        <v>240</v>
      </c>
      <c r="K13" s="8" t="s">
        <v>267</v>
      </c>
    </row>
    <row r="14" spans="1:11" ht="19.5" customHeight="1">
      <c r="A14" s="150" t="s">
        <v>210</v>
      </c>
      <c r="B14" s="8" t="s">
        <v>208</v>
      </c>
      <c r="C14" s="8" t="s">
        <v>263</v>
      </c>
      <c r="D14" s="8" t="s">
        <v>235</v>
      </c>
      <c r="E14" s="8" t="s">
        <v>242</v>
      </c>
      <c r="F14" s="8" t="s">
        <v>268</v>
      </c>
      <c r="G14" s="8" t="s">
        <v>248</v>
      </c>
      <c r="H14" s="8" t="s">
        <v>269</v>
      </c>
      <c r="I14" s="8" t="s">
        <v>245</v>
      </c>
      <c r="J14" s="8" t="s">
        <v>240</v>
      </c>
      <c r="K14" s="8" t="s">
        <v>270</v>
      </c>
    </row>
    <row r="15" spans="1:11" ht="19.5" customHeight="1">
      <c r="A15" s="150" t="s">
        <v>210</v>
      </c>
      <c r="B15" s="8" t="s">
        <v>208</v>
      </c>
      <c r="C15" s="8" t="s">
        <v>263</v>
      </c>
      <c r="D15" s="8" t="s">
        <v>253</v>
      </c>
      <c r="E15" s="8" t="s">
        <v>254</v>
      </c>
      <c r="F15" s="8" t="s">
        <v>271</v>
      </c>
      <c r="G15" s="8" t="s">
        <v>248</v>
      </c>
      <c r="H15" s="8" t="s">
        <v>261</v>
      </c>
      <c r="I15" s="8" t="s">
        <v>245</v>
      </c>
      <c r="J15" s="8" t="s">
        <v>240</v>
      </c>
      <c r="K15" s="8" t="s">
        <v>272</v>
      </c>
    </row>
    <row r="16" spans="1:11" ht="19.5" customHeight="1">
      <c r="A16" s="150" t="s">
        <v>210</v>
      </c>
      <c r="B16" s="8" t="s">
        <v>208</v>
      </c>
      <c r="C16" s="8" t="s">
        <v>263</v>
      </c>
      <c r="D16" s="8" t="s">
        <v>253</v>
      </c>
      <c r="E16" s="8" t="s">
        <v>273</v>
      </c>
      <c r="F16" s="8" t="s">
        <v>274</v>
      </c>
      <c r="G16" s="8" t="s">
        <v>248</v>
      </c>
      <c r="H16" s="8" t="s">
        <v>244</v>
      </c>
      <c r="I16" s="8" t="s">
        <v>245</v>
      </c>
      <c r="J16" s="8" t="s">
        <v>240</v>
      </c>
      <c r="K16" s="8" t="s">
        <v>275</v>
      </c>
    </row>
    <row r="17" spans="1:11" ht="19.5" customHeight="1">
      <c r="A17" s="150" t="s">
        <v>210</v>
      </c>
      <c r="B17" s="8" t="s">
        <v>208</v>
      </c>
      <c r="C17" s="8" t="s">
        <v>263</v>
      </c>
      <c r="D17" s="8" t="s">
        <v>258</v>
      </c>
      <c r="E17" s="8" t="s">
        <v>259</v>
      </c>
      <c r="F17" s="8" t="s">
        <v>276</v>
      </c>
      <c r="G17" s="8" t="s">
        <v>248</v>
      </c>
      <c r="H17" s="8" t="s">
        <v>261</v>
      </c>
      <c r="I17" s="8" t="s">
        <v>245</v>
      </c>
      <c r="J17" s="8" t="s">
        <v>240</v>
      </c>
      <c r="K17" s="8" t="s">
        <v>277</v>
      </c>
    </row>
    <row r="18" spans="1:11" ht="19.5" customHeight="1">
      <c r="A18" s="150" t="s">
        <v>213</v>
      </c>
      <c r="B18" s="8" t="s">
        <v>212</v>
      </c>
      <c r="C18" s="8" t="s">
        <v>278</v>
      </c>
      <c r="D18" s="8" t="s">
        <v>235</v>
      </c>
      <c r="E18" s="8" t="s">
        <v>236</v>
      </c>
      <c r="F18" s="8" t="s">
        <v>264</v>
      </c>
      <c r="G18" s="8" t="s">
        <v>248</v>
      </c>
      <c r="H18" s="8" t="s">
        <v>265</v>
      </c>
      <c r="I18" s="8" t="s">
        <v>266</v>
      </c>
      <c r="J18" s="8" t="s">
        <v>240</v>
      </c>
      <c r="K18" s="8" t="s">
        <v>279</v>
      </c>
    </row>
    <row r="19" spans="1:11" ht="19.5" customHeight="1">
      <c r="A19" s="150" t="s">
        <v>213</v>
      </c>
      <c r="B19" s="8" t="s">
        <v>212</v>
      </c>
      <c r="C19" s="8" t="s">
        <v>278</v>
      </c>
      <c r="D19" s="8" t="s">
        <v>235</v>
      </c>
      <c r="E19" s="8" t="s">
        <v>242</v>
      </c>
      <c r="F19" s="8" t="s">
        <v>268</v>
      </c>
      <c r="G19" s="8" t="s">
        <v>248</v>
      </c>
      <c r="H19" s="8" t="s">
        <v>269</v>
      </c>
      <c r="I19" s="8" t="s">
        <v>245</v>
      </c>
      <c r="J19" s="8" t="s">
        <v>240</v>
      </c>
      <c r="K19" s="8" t="s">
        <v>270</v>
      </c>
    </row>
    <row r="20" spans="1:11" ht="19.5" customHeight="1">
      <c r="A20" s="150" t="s">
        <v>213</v>
      </c>
      <c r="B20" s="8" t="s">
        <v>212</v>
      </c>
      <c r="C20" s="8" t="s">
        <v>278</v>
      </c>
      <c r="D20" s="8" t="s">
        <v>253</v>
      </c>
      <c r="E20" s="8" t="s">
        <v>254</v>
      </c>
      <c r="F20" s="8" t="s">
        <v>271</v>
      </c>
      <c r="G20" s="8" t="s">
        <v>248</v>
      </c>
      <c r="H20" s="8" t="s">
        <v>261</v>
      </c>
      <c r="I20" s="8" t="s">
        <v>245</v>
      </c>
      <c r="J20" s="8" t="s">
        <v>240</v>
      </c>
      <c r="K20" s="8" t="s">
        <v>280</v>
      </c>
    </row>
    <row r="21" spans="1:11" ht="19.5" customHeight="1">
      <c r="A21" s="150" t="s">
        <v>213</v>
      </c>
      <c r="B21" s="8" t="s">
        <v>212</v>
      </c>
      <c r="C21" s="8" t="s">
        <v>278</v>
      </c>
      <c r="D21" s="8" t="s">
        <v>253</v>
      </c>
      <c r="E21" s="8" t="s">
        <v>273</v>
      </c>
      <c r="F21" s="8" t="s">
        <v>274</v>
      </c>
      <c r="G21" s="8" t="s">
        <v>238</v>
      </c>
      <c r="H21" s="8" t="s">
        <v>244</v>
      </c>
      <c r="I21" s="8" t="s">
        <v>245</v>
      </c>
      <c r="J21" s="8" t="s">
        <v>240</v>
      </c>
      <c r="K21" s="8" t="s">
        <v>275</v>
      </c>
    </row>
    <row r="22" spans="1:11" ht="19.5" customHeight="1">
      <c r="A22" s="150" t="s">
        <v>213</v>
      </c>
      <c r="B22" s="8" t="s">
        <v>212</v>
      </c>
      <c r="C22" s="8" t="s">
        <v>278</v>
      </c>
      <c r="D22" s="8" t="s">
        <v>258</v>
      </c>
      <c r="E22" s="8" t="s">
        <v>259</v>
      </c>
      <c r="F22" s="8" t="s">
        <v>281</v>
      </c>
      <c r="G22" s="8" t="s">
        <v>248</v>
      </c>
      <c r="H22" s="8" t="s">
        <v>261</v>
      </c>
      <c r="I22" s="8" t="s">
        <v>245</v>
      </c>
      <c r="J22" s="8" t="s">
        <v>240</v>
      </c>
      <c r="K22" s="8" t="s">
        <v>277</v>
      </c>
    </row>
    <row r="23" spans="1:11" ht="19.5" customHeight="1">
      <c r="A23" s="150" t="s">
        <v>216</v>
      </c>
      <c r="B23" s="8" t="s">
        <v>215</v>
      </c>
      <c r="C23" s="8" t="s">
        <v>282</v>
      </c>
      <c r="D23" s="8" t="s">
        <v>235</v>
      </c>
      <c r="E23" s="8" t="s">
        <v>236</v>
      </c>
      <c r="F23" s="8" t="s">
        <v>264</v>
      </c>
      <c r="G23" s="8" t="s">
        <v>248</v>
      </c>
      <c r="H23" s="8" t="s">
        <v>265</v>
      </c>
      <c r="I23" s="8" t="s">
        <v>283</v>
      </c>
      <c r="J23" s="8" t="s">
        <v>240</v>
      </c>
      <c r="K23" s="8" t="s">
        <v>284</v>
      </c>
    </row>
    <row r="24" spans="1:11" ht="19.5" customHeight="1">
      <c r="A24" s="150" t="s">
        <v>216</v>
      </c>
      <c r="B24" s="8" t="s">
        <v>215</v>
      </c>
      <c r="C24" s="8" t="s">
        <v>282</v>
      </c>
      <c r="D24" s="8" t="s">
        <v>235</v>
      </c>
      <c r="E24" s="8" t="s">
        <v>242</v>
      </c>
      <c r="F24" s="8" t="s">
        <v>268</v>
      </c>
      <c r="G24" s="8" t="s">
        <v>248</v>
      </c>
      <c r="H24" s="8" t="s">
        <v>269</v>
      </c>
      <c r="I24" s="8" t="s">
        <v>245</v>
      </c>
      <c r="J24" s="8" t="s">
        <v>240</v>
      </c>
      <c r="K24" s="8" t="s">
        <v>270</v>
      </c>
    </row>
    <row r="25" spans="1:11" ht="19.5" customHeight="1">
      <c r="A25" s="150" t="s">
        <v>216</v>
      </c>
      <c r="B25" s="8" t="s">
        <v>215</v>
      </c>
      <c r="C25" s="8" t="s">
        <v>282</v>
      </c>
      <c r="D25" s="8" t="s">
        <v>253</v>
      </c>
      <c r="E25" s="8" t="s">
        <v>254</v>
      </c>
      <c r="F25" s="8" t="s">
        <v>271</v>
      </c>
      <c r="G25" s="8" t="s">
        <v>248</v>
      </c>
      <c r="H25" s="8" t="s">
        <v>261</v>
      </c>
      <c r="I25" s="8" t="s">
        <v>245</v>
      </c>
      <c r="J25" s="8" t="s">
        <v>240</v>
      </c>
      <c r="K25" s="8" t="s">
        <v>272</v>
      </c>
    </row>
    <row r="26" spans="1:11" ht="19.5" customHeight="1">
      <c r="A26" s="150" t="s">
        <v>216</v>
      </c>
      <c r="B26" s="8" t="s">
        <v>215</v>
      </c>
      <c r="C26" s="8" t="s">
        <v>282</v>
      </c>
      <c r="D26" s="8" t="s">
        <v>253</v>
      </c>
      <c r="E26" s="8" t="s">
        <v>273</v>
      </c>
      <c r="F26" s="8" t="s">
        <v>274</v>
      </c>
      <c r="G26" s="8" t="s">
        <v>248</v>
      </c>
      <c r="H26" s="8" t="s">
        <v>244</v>
      </c>
      <c r="I26" s="8" t="s">
        <v>245</v>
      </c>
      <c r="J26" s="8" t="s">
        <v>240</v>
      </c>
      <c r="K26" s="8" t="s">
        <v>275</v>
      </c>
    </row>
    <row r="27" spans="1:11" ht="19.5" customHeight="1">
      <c r="A27" s="150" t="s">
        <v>216</v>
      </c>
      <c r="B27" s="8" t="s">
        <v>215</v>
      </c>
      <c r="C27" s="8" t="s">
        <v>282</v>
      </c>
      <c r="D27" s="8" t="s">
        <v>258</v>
      </c>
      <c r="E27" s="8" t="s">
        <v>259</v>
      </c>
      <c r="F27" s="8" t="s">
        <v>281</v>
      </c>
      <c r="G27" s="8" t="s">
        <v>248</v>
      </c>
      <c r="H27" s="8" t="s">
        <v>261</v>
      </c>
      <c r="I27" s="8" t="s">
        <v>245</v>
      </c>
      <c r="J27" s="8" t="s">
        <v>240</v>
      </c>
      <c r="K27" s="8" t="s">
        <v>285</v>
      </c>
    </row>
  </sheetData>
  <mergeCells count="13">
    <mergeCell ref="B2:K2"/>
    <mergeCell ref="A7:A12"/>
    <mergeCell ref="A13:A17"/>
    <mergeCell ref="A18:A22"/>
    <mergeCell ref="A23:A27"/>
    <mergeCell ref="B7:B12"/>
    <mergeCell ref="B13:B17"/>
    <mergeCell ref="B18:B22"/>
    <mergeCell ref="B23:B27"/>
    <mergeCell ref="C7:C12"/>
    <mergeCell ref="C13:C17"/>
    <mergeCell ref="C18:C22"/>
    <mergeCell ref="C23:C27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showZeros="0" workbookViewId="0" topLeftCell="A1">
      <selection activeCell="C30" sqref="C30"/>
    </sheetView>
  </sheetViews>
  <sheetFormatPr defaultColWidth="9.140625" defaultRowHeight="12" customHeight="1" outlineLevelRow="6"/>
  <cols>
    <col min="1" max="1" width="38.00390625" style="0" customWidth="1"/>
    <col min="2" max="2" width="22.7109375" style="0" customWidth="1"/>
    <col min="3" max="3" width="17.57421875" style="0" customWidth="1"/>
    <col min="4" max="7" width="23.57421875" style="0" customWidth="1"/>
    <col min="8" max="8" width="21.8515625" style="0" customWidth="1"/>
    <col min="9" max="11" width="23.57421875" style="0" customWidth="1"/>
  </cols>
  <sheetData>
    <row r="1" ht="17.25" customHeight="1">
      <c r="K1" s="69" t="s">
        <v>286</v>
      </c>
    </row>
    <row r="2" spans="2:11" ht="28.5" customHeight="1">
      <c r="B2" s="136" t="s">
        <v>287</v>
      </c>
      <c r="C2" s="20"/>
      <c r="D2" s="20"/>
      <c r="E2" s="20"/>
      <c r="F2" s="20"/>
      <c r="G2" s="74"/>
      <c r="H2" s="20"/>
      <c r="I2" s="74"/>
      <c r="J2" s="74"/>
      <c r="K2" s="20"/>
    </row>
    <row r="3" spans="1:8" ht="17.25" customHeight="1">
      <c r="A3" s="137" t="s">
        <v>288</v>
      </c>
      <c r="B3" s="138"/>
      <c r="C3" s="138"/>
      <c r="D3" s="138"/>
      <c r="E3" s="138"/>
      <c r="F3" s="100"/>
      <c r="G3" s="138"/>
      <c r="H3" s="100"/>
    </row>
    <row r="4" spans="1:11" ht="44.25" customHeight="1">
      <c r="A4" s="139" t="s">
        <v>181</v>
      </c>
      <c r="B4" s="42" t="s">
        <v>224</v>
      </c>
      <c r="C4" s="42" t="s">
        <v>225</v>
      </c>
      <c r="D4" s="42" t="s">
        <v>226</v>
      </c>
      <c r="E4" s="42" t="s">
        <v>227</v>
      </c>
      <c r="F4" s="42" t="s">
        <v>228</v>
      </c>
      <c r="G4" s="50" t="s">
        <v>229</v>
      </c>
      <c r="H4" s="42" t="s">
        <v>230</v>
      </c>
      <c r="I4" s="50" t="s">
        <v>231</v>
      </c>
      <c r="J4" s="50" t="s">
        <v>232</v>
      </c>
      <c r="K4" s="42" t="s">
        <v>233</v>
      </c>
    </row>
    <row r="5" spans="1:11" ht="14.25" customHeight="1">
      <c r="A5" s="140">
        <v>1</v>
      </c>
      <c r="B5" s="141">
        <v>2</v>
      </c>
      <c r="C5" s="142">
        <v>3</v>
      </c>
      <c r="D5" s="143">
        <v>4</v>
      </c>
      <c r="E5" s="143">
        <v>5</v>
      </c>
      <c r="F5" s="143">
        <v>6</v>
      </c>
      <c r="G5" s="143">
        <v>7</v>
      </c>
      <c r="H5" s="142">
        <v>8</v>
      </c>
      <c r="I5" s="143">
        <v>8</v>
      </c>
      <c r="J5" s="142">
        <v>10</v>
      </c>
      <c r="K5" s="142">
        <v>11</v>
      </c>
    </row>
    <row r="6" spans="1:11" ht="42" customHeight="1">
      <c r="A6" s="9"/>
      <c r="B6" s="8"/>
      <c r="C6" s="144"/>
      <c r="D6" s="144"/>
      <c r="E6" s="144"/>
      <c r="F6" s="145"/>
      <c r="G6" s="146"/>
      <c r="H6" s="145"/>
      <c r="I6" s="146"/>
      <c r="J6" s="146"/>
      <c r="K6" s="145"/>
    </row>
    <row r="7" spans="1:11" ht="51.75" customHeight="1">
      <c r="A7" s="140"/>
      <c r="B7" s="8"/>
      <c r="C7" s="8"/>
      <c r="D7" s="8"/>
      <c r="E7" s="8"/>
      <c r="F7" s="8"/>
      <c r="G7" s="8"/>
      <c r="H7" s="8"/>
      <c r="I7" s="8"/>
      <c r="J7" s="8"/>
      <c r="K7" s="28"/>
    </row>
  </sheetData>
  <mergeCells count="2">
    <mergeCell ref="B2:K2"/>
    <mergeCell ref="A3:H3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Zeros="0" workbookViewId="0" topLeftCell="A1">
      <selection activeCell="B15" sqref="B15"/>
    </sheetView>
  </sheetViews>
  <sheetFormatPr defaultColWidth="9.140625" defaultRowHeight="14.25" customHeight="1" outlineLevelCol="5"/>
  <cols>
    <col min="1" max="1" width="26.8515625" style="0" customWidth="1"/>
    <col min="2" max="2" width="34.28125" style="0" customWidth="1"/>
    <col min="3" max="3" width="30.421875" style="0" customWidth="1"/>
    <col min="4" max="4" width="28.7109375" style="0" customWidth="1"/>
    <col min="5" max="6" width="26.8515625" style="0" customWidth="1"/>
  </cols>
  <sheetData>
    <row r="1" spans="1:6" ht="12" customHeight="1">
      <c r="A1" s="113">
        <v>1</v>
      </c>
      <c r="B1" s="114">
        <v>0</v>
      </c>
      <c r="C1" s="113">
        <v>1</v>
      </c>
      <c r="D1" s="130"/>
      <c r="E1" s="130"/>
      <c r="F1" s="112" t="s">
        <v>289</v>
      </c>
    </row>
    <row r="2" spans="1:6" ht="26.25" customHeight="1">
      <c r="A2" s="116" t="s">
        <v>290</v>
      </c>
      <c r="B2" s="116" t="s">
        <v>290</v>
      </c>
      <c r="C2" s="117"/>
      <c r="D2" s="131"/>
      <c r="E2" s="131"/>
      <c r="F2" s="131"/>
    </row>
    <row r="3" spans="1:6" ht="13.5" customHeight="1">
      <c r="A3" s="3" t="str">
        <f>"单位名称："&amp;"富源县人民医院"</f>
        <v>单位名称：富源县人民医院</v>
      </c>
      <c r="B3" s="3" t="s">
        <v>291</v>
      </c>
      <c r="C3" s="113"/>
      <c r="D3" s="130"/>
      <c r="E3" s="130"/>
      <c r="F3" s="283" t="s">
        <v>2</v>
      </c>
    </row>
    <row r="4" spans="1:6" ht="19.5" customHeight="1">
      <c r="A4" s="68" t="s">
        <v>292</v>
      </c>
      <c r="B4" s="132" t="s">
        <v>46</v>
      </c>
      <c r="C4" s="68" t="s">
        <v>47</v>
      </c>
      <c r="D4" s="16" t="s">
        <v>293</v>
      </c>
      <c r="E4" s="16"/>
      <c r="F4" s="16"/>
    </row>
    <row r="5" spans="1:6" ht="18.75" customHeight="1">
      <c r="A5" s="68"/>
      <c r="B5" s="133"/>
      <c r="C5" s="68"/>
      <c r="D5" s="16" t="s">
        <v>29</v>
      </c>
      <c r="E5" s="16" t="s">
        <v>48</v>
      </c>
      <c r="F5" s="16" t="s">
        <v>49</v>
      </c>
    </row>
    <row r="6" spans="1:6" ht="23.25" customHeight="1">
      <c r="A6" s="50">
        <v>1</v>
      </c>
      <c r="B6" s="124" t="s">
        <v>87</v>
      </c>
      <c r="C6" s="50">
        <v>3</v>
      </c>
      <c r="D6" s="61">
        <v>4</v>
      </c>
      <c r="E6" s="61">
        <v>5</v>
      </c>
      <c r="F6" s="61">
        <v>6</v>
      </c>
    </row>
    <row r="7" spans="1:6" ht="23.25" customHeight="1">
      <c r="A7" s="8"/>
      <c r="B7" s="9"/>
      <c r="C7" s="9"/>
      <c r="D7" s="18"/>
      <c r="E7" s="18"/>
      <c r="F7" s="18"/>
    </row>
    <row r="8" spans="1:6" ht="24" customHeight="1">
      <c r="A8" s="9"/>
      <c r="B8" s="8"/>
      <c r="C8" s="8"/>
      <c r="D8" s="18"/>
      <c r="E8" s="18"/>
      <c r="F8" s="18"/>
    </row>
    <row r="9" spans="1:6" ht="18.75" customHeight="1">
      <c r="A9" s="134" t="s">
        <v>69</v>
      </c>
      <c r="B9" s="134" t="s">
        <v>69</v>
      </c>
      <c r="C9" s="135" t="s">
        <v>69</v>
      </c>
      <c r="D9" s="18"/>
      <c r="E9" s="18"/>
      <c r="F9" s="18"/>
    </row>
    <row r="10" ht="14.25" customHeight="1">
      <c r="A10" s="128" t="s">
        <v>294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Zeros="0" workbookViewId="0" topLeftCell="A1">
      <selection activeCell="A10" sqref="A10"/>
    </sheetView>
  </sheetViews>
  <sheetFormatPr defaultColWidth="9.140625" defaultRowHeight="14.25" customHeight="1" outlineLevelCol="5"/>
  <cols>
    <col min="1" max="1" width="23.57421875" style="0" customWidth="1"/>
    <col min="2" max="2" width="30.421875" style="0" customWidth="1"/>
    <col min="3" max="3" width="26.140625" style="0" customWidth="1"/>
    <col min="4" max="4" width="25.28125" style="0" customWidth="1"/>
    <col min="5" max="6" width="23.57421875" style="0" customWidth="1"/>
  </cols>
  <sheetData>
    <row r="1" spans="1:6" ht="12" customHeight="1">
      <c r="A1" s="113">
        <v>1</v>
      </c>
      <c r="B1" s="114">
        <v>0</v>
      </c>
      <c r="C1" s="113">
        <v>1</v>
      </c>
      <c r="D1" s="115"/>
      <c r="E1" s="115"/>
      <c r="F1" s="129" t="s">
        <v>289</v>
      </c>
    </row>
    <row r="2" spans="1:6" ht="26.25" customHeight="1">
      <c r="A2" s="116" t="s">
        <v>295</v>
      </c>
      <c r="B2" s="116" t="s">
        <v>290</v>
      </c>
      <c r="C2" s="117"/>
      <c r="D2" s="118"/>
      <c r="E2" s="118"/>
      <c r="F2" s="118"/>
    </row>
    <row r="3" spans="1:6" ht="13.5" customHeight="1">
      <c r="A3" s="3" t="str">
        <f>"单位名称："&amp;"富源县人民医院"</f>
        <v>单位名称：富源县人民医院</v>
      </c>
      <c r="B3" s="119" t="s">
        <v>291</v>
      </c>
      <c r="C3" s="113"/>
      <c r="D3" s="115"/>
      <c r="E3" s="115"/>
      <c r="F3" s="283" t="s">
        <v>2</v>
      </c>
    </row>
    <row r="4" spans="1:6" ht="19.5" customHeight="1">
      <c r="A4" s="120" t="s">
        <v>292</v>
      </c>
      <c r="B4" s="121" t="s">
        <v>46</v>
      </c>
      <c r="C4" s="120" t="s">
        <v>47</v>
      </c>
      <c r="D4" s="37" t="s">
        <v>296</v>
      </c>
      <c r="E4" s="38"/>
      <c r="F4" s="39"/>
    </row>
    <row r="5" spans="1:6" ht="18.75" customHeight="1">
      <c r="A5" s="122"/>
      <c r="B5" s="123"/>
      <c r="C5" s="122"/>
      <c r="D5" s="32" t="s">
        <v>29</v>
      </c>
      <c r="E5" s="37" t="s">
        <v>48</v>
      </c>
      <c r="F5" s="32" t="s">
        <v>49</v>
      </c>
    </row>
    <row r="6" spans="1:6" ht="18.75" customHeight="1">
      <c r="A6" s="50">
        <v>1</v>
      </c>
      <c r="B6" s="124" t="s">
        <v>87</v>
      </c>
      <c r="C6" s="50">
        <v>3</v>
      </c>
      <c r="D6" s="61">
        <v>4</v>
      </c>
      <c r="E6" s="61">
        <v>5</v>
      </c>
      <c r="F6" s="61">
        <v>6</v>
      </c>
    </row>
    <row r="7" spans="1:6" ht="21" customHeight="1">
      <c r="A7" s="8"/>
      <c r="B7" s="125"/>
      <c r="C7" s="125"/>
      <c r="D7" s="18"/>
      <c r="E7" s="18"/>
      <c r="F7" s="18"/>
    </row>
    <row r="8" spans="1:6" ht="21" customHeight="1">
      <c r="A8" s="125"/>
      <c r="B8" s="8"/>
      <c r="C8" s="8"/>
      <c r="D8" s="18"/>
      <c r="E8" s="18"/>
      <c r="F8" s="18"/>
    </row>
    <row r="9" spans="1:6" ht="18.75" customHeight="1">
      <c r="A9" s="126" t="s">
        <v>69</v>
      </c>
      <c r="B9" s="126" t="s">
        <v>69</v>
      </c>
      <c r="C9" s="127" t="s">
        <v>69</v>
      </c>
      <c r="D9" s="18"/>
      <c r="E9" s="18"/>
      <c r="F9" s="18"/>
    </row>
    <row r="10" ht="14.25" customHeight="1">
      <c r="A10" s="128" t="s">
        <v>297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Zeros="0" workbookViewId="0" topLeftCell="C1">
      <selection activeCell="H23" sqref="H23"/>
    </sheetView>
  </sheetViews>
  <sheetFormatPr defaultColWidth="9.140625" defaultRowHeight="14.25" customHeight="1"/>
  <cols>
    <col min="1" max="2" width="23.57421875" style="0" customWidth="1"/>
    <col min="3" max="3" width="22.00390625" style="0" customWidth="1"/>
    <col min="4" max="4" width="8.28125" style="0" customWidth="1"/>
    <col min="5" max="5" width="9.140625" style="0" customWidth="1"/>
    <col min="6" max="6" width="8.140625" style="0" customWidth="1"/>
    <col min="7" max="15" width="12.421875" style="0" customWidth="1"/>
    <col min="16" max="17" width="16.00390625" style="0" customWidth="1"/>
  </cols>
  <sheetData>
    <row r="1" spans="15:17" ht="13.5" customHeight="1">
      <c r="O1" s="69"/>
      <c r="P1" s="69"/>
      <c r="Q1" s="45" t="s">
        <v>298</v>
      </c>
    </row>
    <row r="2" spans="1:17" ht="27.75" customHeight="1">
      <c r="A2" s="40" t="s">
        <v>299</v>
      </c>
      <c r="B2" s="20"/>
      <c r="C2" s="20"/>
      <c r="D2" s="20"/>
      <c r="E2" s="20"/>
      <c r="F2" s="20"/>
      <c r="G2" s="20"/>
      <c r="H2" s="20"/>
      <c r="I2" s="20"/>
      <c r="J2" s="20"/>
      <c r="K2" s="74"/>
      <c r="L2" s="20"/>
      <c r="M2" s="20"/>
      <c r="N2" s="20"/>
      <c r="O2" s="74"/>
      <c r="P2" s="74"/>
      <c r="Q2" s="20"/>
    </row>
    <row r="3" spans="1:17" ht="18.75" customHeight="1">
      <c r="A3" s="41" t="str">
        <f>"单位名称："&amp;"富源县人民医院"</f>
        <v>单位名称：富源县人民医院</v>
      </c>
      <c r="B3" s="31"/>
      <c r="C3" s="31"/>
      <c r="D3" s="31"/>
      <c r="E3" s="31"/>
      <c r="F3" s="31"/>
      <c r="G3" s="31"/>
      <c r="H3" s="31"/>
      <c r="I3" s="31"/>
      <c r="J3" s="31"/>
      <c r="O3" s="91"/>
      <c r="P3" s="91"/>
      <c r="Q3" s="283" t="s">
        <v>2</v>
      </c>
    </row>
    <row r="4" spans="1:17" ht="15.75" customHeight="1">
      <c r="A4" s="23" t="s">
        <v>300</v>
      </c>
      <c r="B4" s="76" t="s">
        <v>301</v>
      </c>
      <c r="C4" s="76" t="s">
        <v>302</v>
      </c>
      <c r="D4" s="76" t="s">
        <v>303</v>
      </c>
      <c r="E4" s="76" t="s">
        <v>304</v>
      </c>
      <c r="F4" s="76" t="s">
        <v>305</v>
      </c>
      <c r="G4" s="47" t="s">
        <v>187</v>
      </c>
      <c r="H4" s="47"/>
      <c r="I4" s="47"/>
      <c r="J4" s="47"/>
      <c r="K4" s="90"/>
      <c r="L4" s="47"/>
      <c r="M4" s="47"/>
      <c r="N4" s="47"/>
      <c r="O4" s="92"/>
      <c r="P4" s="90"/>
      <c r="Q4" s="48"/>
    </row>
    <row r="5" spans="1:17" ht="17.25" customHeight="1">
      <c r="A5" s="25"/>
      <c r="B5" s="78"/>
      <c r="C5" s="78"/>
      <c r="D5" s="78"/>
      <c r="E5" s="78"/>
      <c r="F5" s="78"/>
      <c r="G5" s="78" t="s">
        <v>29</v>
      </c>
      <c r="H5" s="78" t="s">
        <v>32</v>
      </c>
      <c r="I5" s="78" t="s">
        <v>306</v>
      </c>
      <c r="J5" s="78" t="s">
        <v>307</v>
      </c>
      <c r="K5" s="79" t="s">
        <v>308</v>
      </c>
      <c r="L5" s="93" t="s">
        <v>36</v>
      </c>
      <c r="M5" s="93"/>
      <c r="N5" s="93"/>
      <c r="O5" s="94"/>
      <c r="P5" s="99"/>
      <c r="Q5" s="80"/>
    </row>
    <row r="6" spans="1:17" ht="54" customHeight="1">
      <c r="A6" s="27"/>
      <c r="B6" s="80"/>
      <c r="C6" s="80"/>
      <c r="D6" s="80"/>
      <c r="E6" s="80"/>
      <c r="F6" s="80"/>
      <c r="G6" s="80"/>
      <c r="H6" s="80" t="s">
        <v>31</v>
      </c>
      <c r="I6" s="80"/>
      <c r="J6" s="80"/>
      <c r="K6" s="81"/>
      <c r="L6" s="80" t="s">
        <v>31</v>
      </c>
      <c r="M6" s="80" t="s">
        <v>37</v>
      </c>
      <c r="N6" s="80" t="s">
        <v>196</v>
      </c>
      <c r="O6" s="51" t="s">
        <v>39</v>
      </c>
      <c r="P6" s="81" t="s">
        <v>40</v>
      </c>
      <c r="Q6" s="80" t="s">
        <v>41</v>
      </c>
    </row>
    <row r="7" spans="1:17" ht="15" customHeight="1">
      <c r="A7" s="34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</row>
    <row r="8" spans="1:17" s="100" customFormat="1" ht="21" customHeight="1">
      <c r="A8" s="102" t="s">
        <v>43</v>
      </c>
      <c r="B8" s="103"/>
      <c r="C8" s="103"/>
      <c r="D8" s="103"/>
      <c r="E8" s="107"/>
      <c r="F8" s="108">
        <v>12</v>
      </c>
      <c r="G8" s="108">
        <v>3012</v>
      </c>
      <c r="H8" s="108"/>
      <c r="I8" s="108"/>
      <c r="J8" s="108"/>
      <c r="K8" s="108"/>
      <c r="L8" s="108">
        <v>3012</v>
      </c>
      <c r="M8" s="108">
        <v>3012</v>
      </c>
      <c r="N8" s="108"/>
      <c r="O8" s="111"/>
      <c r="P8" s="108"/>
      <c r="Q8" s="108"/>
    </row>
    <row r="9" spans="1:17" s="100" customFormat="1" ht="25.5" customHeight="1">
      <c r="A9" s="102" t="s">
        <v>309</v>
      </c>
      <c r="B9" s="103" t="s">
        <v>310</v>
      </c>
      <c r="C9" s="103" t="s">
        <v>311</v>
      </c>
      <c r="D9" s="103" t="s">
        <v>312</v>
      </c>
      <c r="E9" s="109">
        <v>1</v>
      </c>
      <c r="F9" s="110">
        <v>12</v>
      </c>
      <c r="G9" s="110">
        <v>12</v>
      </c>
      <c r="H9" s="110"/>
      <c r="I9" s="110"/>
      <c r="J9" s="110"/>
      <c r="K9" s="108"/>
      <c r="L9" s="110">
        <v>12</v>
      </c>
      <c r="M9" s="110">
        <v>12</v>
      </c>
      <c r="N9" s="110"/>
      <c r="O9" s="111"/>
      <c r="P9" s="108"/>
      <c r="Q9" s="110"/>
    </row>
    <row r="10" spans="1:17" s="100" customFormat="1" ht="25.5" customHeight="1">
      <c r="A10" s="102" t="s">
        <v>313</v>
      </c>
      <c r="B10" s="103" t="s">
        <v>314</v>
      </c>
      <c r="C10" s="103" t="s">
        <v>315</v>
      </c>
      <c r="D10" s="103" t="s">
        <v>312</v>
      </c>
      <c r="E10" s="109">
        <v>1</v>
      </c>
      <c r="F10" s="110"/>
      <c r="G10" s="110">
        <v>500</v>
      </c>
      <c r="H10" s="110"/>
      <c r="I10" s="110"/>
      <c r="J10" s="110"/>
      <c r="K10" s="108"/>
      <c r="L10" s="110">
        <v>500</v>
      </c>
      <c r="M10" s="110">
        <v>500</v>
      </c>
      <c r="N10" s="110"/>
      <c r="O10" s="111"/>
      <c r="P10" s="108"/>
      <c r="Q10" s="110"/>
    </row>
    <row r="11" spans="1:17" s="100" customFormat="1" ht="25.5" customHeight="1">
      <c r="A11" s="102" t="s">
        <v>313</v>
      </c>
      <c r="B11" s="103" t="s">
        <v>168</v>
      </c>
      <c r="C11" s="103" t="s">
        <v>316</v>
      </c>
      <c r="D11" s="103" t="s">
        <v>312</v>
      </c>
      <c r="E11" s="109">
        <v>1</v>
      </c>
      <c r="F11" s="110"/>
      <c r="G11" s="110">
        <v>2500</v>
      </c>
      <c r="H11" s="110"/>
      <c r="I11" s="110"/>
      <c r="J11" s="110"/>
      <c r="K11" s="108"/>
      <c r="L11" s="110">
        <v>2500</v>
      </c>
      <c r="M11" s="110">
        <v>2500</v>
      </c>
      <c r="N11" s="110"/>
      <c r="O11" s="111"/>
      <c r="P11" s="108"/>
      <c r="Q11" s="110"/>
    </row>
    <row r="12" spans="1:17" s="100" customFormat="1" ht="21" customHeight="1">
      <c r="A12" s="104" t="s">
        <v>69</v>
      </c>
      <c r="B12" s="105"/>
      <c r="C12" s="105"/>
      <c r="D12" s="105"/>
      <c r="E12" s="107"/>
      <c r="F12" s="108">
        <v>12</v>
      </c>
      <c r="G12" s="108">
        <v>3012</v>
      </c>
      <c r="H12" s="108"/>
      <c r="I12" s="108"/>
      <c r="J12" s="108"/>
      <c r="K12" s="108"/>
      <c r="L12" s="108">
        <v>3012</v>
      </c>
      <c r="M12" s="108">
        <v>3012</v>
      </c>
      <c r="N12" s="108"/>
      <c r="O12" s="111"/>
      <c r="P12" s="108"/>
      <c r="Q12" s="108"/>
    </row>
    <row r="13" spans="11:18" s="63" customFormat="1" ht="14.25" customHeight="1">
      <c r="K13" s="100"/>
      <c r="P13" s="100"/>
      <c r="R13" s="100"/>
    </row>
    <row r="14" spans="11:18" s="63" customFormat="1" ht="14.25" customHeight="1">
      <c r="K14" s="100"/>
      <c r="P14" s="100"/>
      <c r="R14" s="100"/>
    </row>
  </sheetData>
  <mergeCells count="16"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showZeros="0" workbookViewId="0" topLeftCell="A1">
      <selection activeCell="A11" sqref="A11"/>
    </sheetView>
  </sheetViews>
  <sheetFormatPr defaultColWidth="9.140625" defaultRowHeight="14.25" customHeight="1"/>
  <cols>
    <col min="1" max="1" width="23.57421875" style="0" customWidth="1"/>
    <col min="2" max="2" width="27.00390625" style="0" customWidth="1"/>
    <col min="3" max="3" width="28.28125" style="0" customWidth="1"/>
    <col min="4" max="4" width="23.57421875" style="0" customWidth="1"/>
    <col min="5" max="7" width="27.00390625" style="0" customWidth="1"/>
    <col min="8" max="9" width="20.140625" style="0" customWidth="1"/>
    <col min="10" max="10" width="25.28125" style="0" customWidth="1"/>
    <col min="11" max="13" width="27.00390625" style="0" customWidth="1"/>
    <col min="14" max="14" width="23.57421875" style="0" customWidth="1"/>
    <col min="15" max="15" width="30.421875" style="0" customWidth="1"/>
    <col min="16" max="16" width="27.00390625" style="0" customWidth="1"/>
    <col min="17" max="17" width="30.421875" style="0" customWidth="1"/>
    <col min="18" max="18" width="23.57421875" style="0" customWidth="1"/>
  </cols>
  <sheetData>
    <row r="1" spans="1:18" ht="13.5" customHeight="1">
      <c r="A1" s="71"/>
      <c r="B1" s="71"/>
      <c r="C1" s="71"/>
      <c r="D1" s="72"/>
      <c r="E1" s="72"/>
      <c r="F1" s="72"/>
      <c r="G1" s="72"/>
      <c r="H1" s="71"/>
      <c r="I1" s="71"/>
      <c r="J1" s="71"/>
      <c r="K1" s="71"/>
      <c r="L1" s="88"/>
      <c r="M1" s="71"/>
      <c r="N1" s="71"/>
      <c r="O1" s="71"/>
      <c r="P1" s="69"/>
      <c r="Q1" s="95"/>
      <c r="R1" s="96" t="s">
        <v>317</v>
      </c>
    </row>
    <row r="2" spans="1:18" ht="27.75" customHeight="1">
      <c r="A2" s="40" t="s">
        <v>318</v>
      </c>
      <c r="B2" s="73"/>
      <c r="C2" s="73"/>
      <c r="D2" s="74"/>
      <c r="E2" s="74"/>
      <c r="F2" s="74"/>
      <c r="G2" s="74"/>
      <c r="H2" s="73"/>
      <c r="I2" s="73"/>
      <c r="J2" s="73"/>
      <c r="K2" s="73"/>
      <c r="L2" s="89"/>
      <c r="M2" s="73"/>
      <c r="N2" s="73"/>
      <c r="O2" s="73"/>
      <c r="P2" s="74"/>
      <c r="Q2" s="89"/>
      <c r="R2" s="73"/>
    </row>
    <row r="3" spans="1:18" ht="18.75" customHeight="1">
      <c r="A3" s="75" t="str">
        <f>"单位名称："&amp;"富源县人民医院"</f>
        <v>单位名称：富源县人民医院</v>
      </c>
      <c r="B3" s="58"/>
      <c r="C3" s="58"/>
      <c r="D3" s="65"/>
      <c r="E3" s="65"/>
      <c r="F3" s="65"/>
      <c r="G3" s="65"/>
      <c r="H3" s="58"/>
      <c r="I3" s="58"/>
      <c r="J3" s="58"/>
      <c r="K3" s="58"/>
      <c r="L3" s="88"/>
      <c r="M3" s="71"/>
      <c r="N3" s="71"/>
      <c r="O3" s="71"/>
      <c r="P3" s="91"/>
      <c r="Q3" s="97"/>
      <c r="R3" s="286" t="s">
        <v>2</v>
      </c>
    </row>
    <row r="4" spans="1:18" ht="15.75" customHeight="1">
      <c r="A4" s="23" t="s">
        <v>300</v>
      </c>
      <c r="B4" s="76" t="s">
        <v>319</v>
      </c>
      <c r="C4" s="76" t="s">
        <v>320</v>
      </c>
      <c r="D4" s="77" t="s">
        <v>321</v>
      </c>
      <c r="E4" s="77" t="s">
        <v>322</v>
      </c>
      <c r="F4" s="77" t="s">
        <v>323</v>
      </c>
      <c r="G4" s="77" t="s">
        <v>324</v>
      </c>
      <c r="H4" s="47" t="s">
        <v>187</v>
      </c>
      <c r="I4" s="47"/>
      <c r="J4" s="47"/>
      <c r="K4" s="47"/>
      <c r="L4" s="90"/>
      <c r="M4" s="47"/>
      <c r="N4" s="47"/>
      <c r="O4" s="47"/>
      <c r="P4" s="92"/>
      <c r="Q4" s="90"/>
      <c r="R4" s="48"/>
    </row>
    <row r="5" spans="1:18" ht="17.25" customHeight="1">
      <c r="A5" s="25"/>
      <c r="B5" s="78"/>
      <c r="C5" s="78"/>
      <c r="D5" s="79"/>
      <c r="E5" s="79"/>
      <c r="F5" s="79"/>
      <c r="G5" s="79"/>
      <c r="H5" s="78" t="s">
        <v>29</v>
      </c>
      <c r="I5" s="78" t="s">
        <v>32</v>
      </c>
      <c r="J5" s="78" t="s">
        <v>306</v>
      </c>
      <c r="K5" s="78" t="s">
        <v>307</v>
      </c>
      <c r="L5" s="79" t="s">
        <v>308</v>
      </c>
      <c r="M5" s="93" t="s">
        <v>325</v>
      </c>
      <c r="N5" s="93"/>
      <c r="O5" s="93"/>
      <c r="P5" s="94"/>
      <c r="Q5" s="99"/>
      <c r="R5" s="80"/>
    </row>
    <row r="6" spans="1:18" ht="54" customHeight="1">
      <c r="A6" s="27"/>
      <c r="B6" s="80"/>
      <c r="C6" s="80"/>
      <c r="D6" s="81"/>
      <c r="E6" s="81"/>
      <c r="F6" s="81"/>
      <c r="G6" s="81"/>
      <c r="H6" s="80"/>
      <c r="I6" s="80" t="s">
        <v>31</v>
      </c>
      <c r="J6" s="80"/>
      <c r="K6" s="80"/>
      <c r="L6" s="81"/>
      <c r="M6" s="80" t="s">
        <v>31</v>
      </c>
      <c r="N6" s="80" t="s">
        <v>37</v>
      </c>
      <c r="O6" s="80" t="s">
        <v>196</v>
      </c>
      <c r="P6" s="51" t="s">
        <v>39</v>
      </c>
      <c r="Q6" s="81" t="s">
        <v>40</v>
      </c>
      <c r="R6" s="80" t="s">
        <v>41</v>
      </c>
    </row>
    <row r="7" spans="1:18" ht="15" customHeight="1">
      <c r="A7" s="27">
        <v>1</v>
      </c>
      <c r="B7" s="80">
        <v>2</v>
      </c>
      <c r="C7" s="80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</row>
    <row r="8" spans="1:18" ht="21" customHeight="1">
      <c r="A8" s="8"/>
      <c r="B8" s="82"/>
      <c r="C8" s="82"/>
      <c r="D8" s="83"/>
      <c r="E8" s="83"/>
      <c r="F8" s="83"/>
      <c r="G8" s="83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21" customHeight="1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1" customHeight="1">
      <c r="A10" s="84" t="s">
        <v>326</v>
      </c>
      <c r="B10" s="85"/>
      <c r="C10" s="86"/>
      <c r="D10" s="83"/>
      <c r="E10" s="83"/>
      <c r="F10" s="83"/>
      <c r="G10" s="8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ht="14.25" customHeight="1">
      <c r="A11" s="87" t="s">
        <v>327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showZeros="0" workbookViewId="0" topLeftCell="A1">
      <selection activeCell="D25" sqref="D25"/>
    </sheetView>
  </sheetViews>
  <sheetFormatPr defaultColWidth="9.140625" defaultRowHeight="14.25" customHeight="1"/>
  <cols>
    <col min="1" max="1" width="37.7109375" style="0" customWidth="1"/>
    <col min="2" max="4" width="13.421875" style="0" customWidth="1"/>
    <col min="5" max="5" width="10.28125" style="0" customWidth="1"/>
    <col min="7" max="16" width="10.28125" style="0" customWidth="1"/>
  </cols>
  <sheetData>
    <row r="1" spans="4:16" ht="13.5" customHeight="1">
      <c r="D1" s="54"/>
      <c r="F1" s="64"/>
      <c r="P1" s="69" t="s">
        <v>328</v>
      </c>
    </row>
    <row r="2" spans="1:16" ht="35.25" customHeight="1">
      <c r="A2" s="55" t="s">
        <v>329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5" ht="24" customHeight="1">
      <c r="A3" s="57" t="str">
        <f>"单位名称："&amp;"富源县人民医院"</f>
        <v>单位名称：富源县人民医院</v>
      </c>
      <c r="B3" s="58"/>
      <c r="C3" s="58"/>
      <c r="D3" s="59"/>
      <c r="E3" s="58"/>
      <c r="F3" s="65"/>
      <c r="G3" s="58"/>
      <c r="H3" s="58"/>
      <c r="I3" s="58"/>
      <c r="J3" s="58"/>
      <c r="K3" s="58"/>
      <c r="L3" s="58"/>
      <c r="M3" s="31"/>
      <c r="N3" s="31"/>
      <c r="O3" s="287" t="s">
        <v>2</v>
      </c>
    </row>
    <row r="4" spans="1:16" ht="19.5" customHeight="1">
      <c r="A4" s="16" t="s">
        <v>330</v>
      </c>
      <c r="B4" s="16" t="s">
        <v>187</v>
      </c>
      <c r="C4" s="16"/>
      <c r="D4" s="16"/>
      <c r="E4" s="16" t="s">
        <v>331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0.5" customHeight="1">
      <c r="A5" s="16"/>
      <c r="B5" s="16" t="s">
        <v>29</v>
      </c>
      <c r="C5" s="6" t="s">
        <v>32</v>
      </c>
      <c r="D5" s="60" t="s">
        <v>332</v>
      </c>
      <c r="E5" s="66" t="s">
        <v>333</v>
      </c>
      <c r="F5" s="66" t="s">
        <v>334</v>
      </c>
      <c r="G5" s="67" t="s">
        <v>335</v>
      </c>
      <c r="H5" s="67" t="s">
        <v>336</v>
      </c>
      <c r="I5" s="67" t="s">
        <v>337</v>
      </c>
      <c r="J5" s="67" t="s">
        <v>338</v>
      </c>
      <c r="K5" s="67" t="s">
        <v>339</v>
      </c>
      <c r="L5" s="67" t="s">
        <v>340</v>
      </c>
      <c r="M5" s="67" t="s">
        <v>341</v>
      </c>
      <c r="N5" s="67" t="s">
        <v>342</v>
      </c>
      <c r="O5" s="67" t="s">
        <v>343</v>
      </c>
      <c r="P5" s="67" t="s">
        <v>344</v>
      </c>
    </row>
    <row r="6" spans="1:16" ht="19.5" customHeight="1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8">
        <v>8</v>
      </c>
      <c r="I6" s="50">
        <v>9</v>
      </c>
      <c r="J6" s="68">
        <v>10</v>
      </c>
      <c r="K6" s="50">
        <v>11</v>
      </c>
      <c r="L6" s="68">
        <v>12</v>
      </c>
      <c r="M6" s="50">
        <v>13</v>
      </c>
      <c r="N6" s="68">
        <v>14</v>
      </c>
      <c r="O6" s="50">
        <v>15</v>
      </c>
      <c r="P6" s="68">
        <v>16</v>
      </c>
    </row>
    <row r="7" spans="1:16" ht="18.75" customHeight="1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8.75" customHeight="1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ht="14.25" customHeight="1">
      <c r="A9" s="63" t="s">
        <v>345</v>
      </c>
    </row>
  </sheetData>
  <mergeCells count="6">
    <mergeCell ref="A2:P2"/>
    <mergeCell ref="A3:L3"/>
    <mergeCell ref="O3:P3"/>
    <mergeCell ref="B4:D4"/>
    <mergeCell ref="E4:P4"/>
    <mergeCell ref="A4:A5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showZeros="0" workbookViewId="0" topLeftCell="A1">
      <selection activeCell="E16" sqref="E16"/>
    </sheetView>
  </sheetViews>
  <sheetFormatPr defaultColWidth="9.140625" defaultRowHeight="12" customHeight="1" outlineLevelRow="7"/>
  <cols>
    <col min="1" max="1" width="26.421875" style="0" customWidth="1"/>
    <col min="2" max="5" width="26.8515625" style="0" customWidth="1"/>
    <col min="6" max="6" width="23.57421875" style="0" customWidth="1"/>
    <col min="7" max="7" width="25.00390625" style="0" customWidth="1"/>
    <col min="8" max="9" width="23.57421875" style="0" customWidth="1"/>
    <col min="10" max="10" width="26.8515625" style="0" customWidth="1"/>
  </cols>
  <sheetData>
    <row r="1" ht="12" customHeight="1">
      <c r="J1" s="53" t="s">
        <v>346</v>
      </c>
    </row>
    <row r="2" spans="1:10" ht="28.5" customHeight="1">
      <c r="A2" s="49" t="s">
        <v>347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1">
      <c r="A3" s="3" t="str">
        <f>"单位名称："&amp;"富源县人民医院"</f>
        <v>单位名称：富源县人民医院</v>
      </c>
    </row>
    <row r="4" spans="1:10" ht="44.25" customHeight="1">
      <c r="A4" s="42" t="s">
        <v>224</v>
      </c>
      <c r="B4" s="42" t="s">
        <v>225</v>
      </c>
      <c r="C4" s="42" t="s">
        <v>226</v>
      </c>
      <c r="D4" s="42" t="s">
        <v>227</v>
      </c>
      <c r="E4" s="42" t="s">
        <v>228</v>
      </c>
      <c r="F4" s="50" t="s">
        <v>229</v>
      </c>
      <c r="G4" s="42" t="s">
        <v>230</v>
      </c>
      <c r="H4" s="50" t="s">
        <v>231</v>
      </c>
      <c r="I4" s="50" t="s">
        <v>232</v>
      </c>
      <c r="J4" s="42" t="s">
        <v>233</v>
      </c>
    </row>
    <row r="5" spans="1:10" ht="14.25" customHeight="1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spans="1:10" ht="27.75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26.25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ht="12" customHeight="1">
      <c r="A8" t="s">
        <v>348</v>
      </c>
    </row>
  </sheetData>
  <mergeCells count="2">
    <mergeCell ref="A2:J2"/>
    <mergeCell ref="A3:H3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showZeros="0" workbookViewId="0" topLeftCell="A1">
      <selection activeCell="A9" sqref="A9"/>
    </sheetView>
  </sheetViews>
  <sheetFormatPr defaultColWidth="9.140625" defaultRowHeight="12" customHeight="1" outlineLevelCol="7"/>
  <cols>
    <col min="1" max="1" width="22.7109375" style="0" customWidth="1"/>
    <col min="2" max="2" width="24.57421875" style="0" customWidth="1"/>
    <col min="3" max="3" width="30.421875" style="0" customWidth="1"/>
    <col min="4" max="5" width="23.57421875" style="0" customWidth="1"/>
    <col min="6" max="8" width="32.140625" style="0" customWidth="1"/>
  </cols>
  <sheetData>
    <row r="1" ht="14.25" customHeight="1">
      <c r="H1" s="45" t="s">
        <v>349</v>
      </c>
    </row>
    <row r="2" spans="1:8" ht="28.5" customHeight="1">
      <c r="A2" s="40" t="s">
        <v>350</v>
      </c>
      <c r="B2" s="20"/>
      <c r="C2" s="20"/>
      <c r="D2" s="20"/>
      <c r="E2" s="20"/>
      <c r="F2" s="20"/>
      <c r="G2" s="20"/>
      <c r="H2" s="20"/>
    </row>
    <row r="3" spans="1:2" ht="13.5" customHeight="1">
      <c r="A3" s="41" t="str">
        <f>"单位名称："&amp;"富源县人民医院"</f>
        <v>单位名称：富源县人民医院</v>
      </c>
      <c r="B3" s="21"/>
    </row>
    <row r="4" spans="1:8" ht="18" customHeight="1">
      <c r="A4" s="23" t="s">
        <v>292</v>
      </c>
      <c r="B4" s="23" t="s">
        <v>351</v>
      </c>
      <c r="C4" s="23" t="s">
        <v>352</v>
      </c>
      <c r="D4" s="23" t="s">
        <v>353</v>
      </c>
      <c r="E4" s="23" t="s">
        <v>354</v>
      </c>
      <c r="F4" s="46" t="s">
        <v>355</v>
      </c>
      <c r="G4" s="47"/>
      <c r="H4" s="48"/>
    </row>
    <row r="5" spans="1:8" ht="18" customHeight="1">
      <c r="A5" s="27"/>
      <c r="B5" s="27"/>
      <c r="C5" s="27"/>
      <c r="D5" s="27"/>
      <c r="E5" s="27"/>
      <c r="F5" s="42" t="s">
        <v>304</v>
      </c>
      <c r="G5" s="42" t="s">
        <v>356</v>
      </c>
      <c r="H5" s="42" t="s">
        <v>357</v>
      </c>
    </row>
    <row r="6" spans="1:8" ht="21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spans="1:8" ht="33" customHeight="1">
      <c r="A7" s="8"/>
      <c r="B7" s="8"/>
      <c r="C7" s="8"/>
      <c r="D7" s="8"/>
      <c r="E7" s="8"/>
      <c r="F7" s="8"/>
      <c r="G7" s="18"/>
      <c r="H7" s="18"/>
    </row>
    <row r="8" spans="1:8" ht="24" customHeight="1">
      <c r="A8" s="43" t="s">
        <v>29</v>
      </c>
      <c r="B8" s="44"/>
      <c r="C8" s="44"/>
      <c r="D8" s="44"/>
      <c r="E8" s="44"/>
      <c r="F8" s="8"/>
      <c r="G8" s="18"/>
      <c r="H8" s="18"/>
    </row>
    <row r="9" ht="12" customHeight="1">
      <c r="A9" t="s">
        <v>358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showZeros="0" workbookViewId="0" topLeftCell="A1">
      <selection activeCell="A11" sqref="A11"/>
    </sheetView>
  </sheetViews>
  <sheetFormatPr defaultColWidth="9.140625" defaultRowHeight="14.25" customHeight="1"/>
  <cols>
    <col min="1" max="3" width="23.57421875" style="0" customWidth="1"/>
    <col min="4" max="7" width="27.00390625" style="0" customWidth="1"/>
    <col min="8" max="8" width="20.140625" style="0" customWidth="1"/>
    <col min="9" max="9" width="33.8515625" style="0" customWidth="1"/>
    <col min="10" max="10" width="32.140625" style="0" customWidth="1"/>
    <col min="11" max="11" width="17.57421875" style="0" customWidth="1"/>
  </cols>
  <sheetData>
    <row r="1" spans="4:11" ht="13.5" customHeight="1">
      <c r="D1" s="19"/>
      <c r="E1" s="19"/>
      <c r="F1" s="19"/>
      <c r="G1" s="19"/>
      <c r="K1" s="36" t="s">
        <v>359</v>
      </c>
    </row>
    <row r="2" spans="1:11" ht="27.75" customHeight="1">
      <c r="A2" s="20" t="s">
        <v>360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>
      <c r="A3" s="3" t="str">
        <f>"单位名称："&amp;"富源县人民医院"</f>
        <v>单位名称：富源县人民医院</v>
      </c>
      <c r="B3" s="21"/>
      <c r="C3" s="21"/>
      <c r="D3" s="21"/>
      <c r="E3" s="21"/>
      <c r="F3" s="21"/>
      <c r="G3" s="21"/>
      <c r="H3" s="31"/>
      <c r="I3" s="31"/>
      <c r="J3" s="31"/>
      <c r="K3" s="288" t="s">
        <v>2</v>
      </c>
    </row>
    <row r="4" spans="1:11" ht="21.75" customHeight="1">
      <c r="A4" s="22" t="s">
        <v>203</v>
      </c>
      <c r="B4" s="22" t="s">
        <v>182</v>
      </c>
      <c r="C4" s="22" t="s">
        <v>180</v>
      </c>
      <c r="D4" s="23" t="s">
        <v>183</v>
      </c>
      <c r="E4" s="23" t="s">
        <v>184</v>
      </c>
      <c r="F4" s="23" t="s">
        <v>204</v>
      </c>
      <c r="G4" s="23" t="s">
        <v>205</v>
      </c>
      <c r="H4" s="32" t="s">
        <v>29</v>
      </c>
      <c r="I4" s="37" t="s">
        <v>361</v>
      </c>
      <c r="J4" s="38"/>
      <c r="K4" s="39"/>
    </row>
    <row r="5" spans="1:11" ht="21.75" customHeight="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spans="1:11" ht="40.5" customHeight="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spans="1:11" ht="1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spans="1:11" ht="18.75" customHeight="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spans="1:11" ht="18.75" customHeight="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spans="1:11" ht="18.75" customHeight="1">
      <c r="A10" s="29" t="s">
        <v>69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  <row r="11" ht="14.25" customHeight="1">
      <c r="A11" t="s">
        <v>362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showZeros="0" workbookViewId="0" topLeftCell="A1">
      <selection activeCell="A1" sqref="A1:T9"/>
    </sheetView>
  </sheetViews>
  <sheetFormatPr defaultColWidth="8.00390625" defaultRowHeight="14.25" customHeight="1"/>
  <cols>
    <col min="1" max="1" width="25.28125" style="0" customWidth="1"/>
    <col min="2" max="2" width="33.57421875" style="0" customWidth="1"/>
    <col min="3" max="8" width="12.57421875" style="0" customWidth="1"/>
    <col min="9" max="9" width="11.7109375" style="0" customWidth="1"/>
    <col min="10" max="14" width="12.57421875" style="0" customWidth="1"/>
    <col min="15" max="15" width="15.8515625" style="0" customWidth="1"/>
    <col min="16" max="16" width="9.57421875" style="0" customWidth="1"/>
    <col min="17" max="17" width="21.28125" style="0" customWidth="1"/>
    <col min="18" max="18" width="10.57421875" style="0" customWidth="1"/>
    <col min="19" max="20" width="10.140625" style="0" customWidth="1"/>
  </cols>
  <sheetData>
    <row r="1" spans="9:20" ht="14.25" customHeight="1">
      <c r="I1" s="72"/>
      <c r="O1" s="72"/>
      <c r="P1" s="72"/>
      <c r="Q1" s="72"/>
      <c r="R1" s="72"/>
      <c r="S1" s="97" t="s">
        <v>24</v>
      </c>
      <c r="T1" s="36" t="s">
        <v>24</v>
      </c>
    </row>
    <row r="2" spans="1:20" ht="36" customHeight="1">
      <c r="A2" s="244" t="s">
        <v>25</v>
      </c>
      <c r="B2" s="20"/>
      <c r="C2" s="20"/>
      <c r="D2" s="20"/>
      <c r="E2" s="20"/>
      <c r="F2" s="20"/>
      <c r="G2" s="20"/>
      <c r="H2" s="20"/>
      <c r="I2" s="74"/>
      <c r="J2" s="20"/>
      <c r="K2" s="20"/>
      <c r="L2" s="20"/>
      <c r="M2" s="20"/>
      <c r="N2" s="20"/>
      <c r="O2" s="74"/>
      <c r="P2" s="74"/>
      <c r="Q2" s="74"/>
      <c r="R2" s="74"/>
      <c r="S2" s="20"/>
      <c r="T2" s="74"/>
    </row>
    <row r="3" spans="1:20" ht="20.25" customHeight="1">
      <c r="A3" s="41" t="str">
        <f>"单位名称："&amp;"富源县人民医院"</f>
        <v>单位名称：富源县人民医院</v>
      </c>
      <c r="B3" s="31"/>
      <c r="C3" s="31"/>
      <c r="D3" s="31"/>
      <c r="E3" s="31"/>
      <c r="F3" s="31"/>
      <c r="G3" s="31"/>
      <c r="H3" s="31"/>
      <c r="I3" s="65"/>
      <c r="J3" s="31"/>
      <c r="K3" s="31"/>
      <c r="L3" s="31"/>
      <c r="M3" s="31"/>
      <c r="N3" s="31"/>
      <c r="O3" s="65"/>
      <c r="P3" s="65"/>
      <c r="Q3" s="65"/>
      <c r="R3" s="65"/>
      <c r="S3" s="281" t="s">
        <v>2</v>
      </c>
      <c r="T3" s="266" t="s">
        <v>26</v>
      </c>
    </row>
    <row r="4" spans="1:20" ht="18.75" customHeight="1">
      <c r="A4" s="245" t="s">
        <v>27</v>
      </c>
      <c r="B4" s="246" t="s">
        <v>28</v>
      </c>
      <c r="C4" s="246" t="s">
        <v>29</v>
      </c>
      <c r="D4" s="247" t="s">
        <v>30</v>
      </c>
      <c r="E4" s="255"/>
      <c r="F4" s="255"/>
      <c r="G4" s="255"/>
      <c r="H4" s="255"/>
      <c r="I4" s="258"/>
      <c r="J4" s="255"/>
      <c r="K4" s="255"/>
      <c r="L4" s="255"/>
      <c r="M4" s="255"/>
      <c r="N4" s="262"/>
      <c r="O4" s="247" t="s">
        <v>20</v>
      </c>
      <c r="P4" s="247"/>
      <c r="Q4" s="247"/>
      <c r="R4" s="247"/>
      <c r="S4" s="255"/>
      <c r="T4" s="267"/>
    </row>
    <row r="5" spans="1:20" ht="24.75" customHeight="1">
      <c r="A5" s="248"/>
      <c r="B5" s="249"/>
      <c r="C5" s="249"/>
      <c r="D5" s="249" t="s">
        <v>31</v>
      </c>
      <c r="E5" s="249" t="s">
        <v>32</v>
      </c>
      <c r="F5" s="249" t="s">
        <v>33</v>
      </c>
      <c r="G5" s="249" t="s">
        <v>34</v>
      </c>
      <c r="H5" s="249" t="s">
        <v>35</v>
      </c>
      <c r="I5" s="259" t="s">
        <v>36</v>
      </c>
      <c r="J5" s="260"/>
      <c r="K5" s="260"/>
      <c r="L5" s="260"/>
      <c r="M5" s="260"/>
      <c r="N5" s="263"/>
      <c r="O5" s="264" t="s">
        <v>31</v>
      </c>
      <c r="P5" s="264" t="s">
        <v>32</v>
      </c>
      <c r="Q5" s="245" t="s">
        <v>33</v>
      </c>
      <c r="R5" s="246" t="s">
        <v>34</v>
      </c>
      <c r="S5" s="268" t="s">
        <v>35</v>
      </c>
      <c r="T5" s="246" t="s">
        <v>36</v>
      </c>
    </row>
    <row r="6" spans="1:20" ht="24.75" customHeight="1">
      <c r="A6" s="250"/>
      <c r="B6" s="251"/>
      <c r="C6" s="251"/>
      <c r="D6" s="251"/>
      <c r="E6" s="251"/>
      <c r="F6" s="251"/>
      <c r="G6" s="251"/>
      <c r="H6" s="251"/>
      <c r="I6" s="17" t="s">
        <v>31</v>
      </c>
      <c r="J6" s="261" t="s">
        <v>37</v>
      </c>
      <c r="K6" s="261" t="s">
        <v>38</v>
      </c>
      <c r="L6" s="261" t="s">
        <v>39</v>
      </c>
      <c r="M6" s="261" t="s">
        <v>40</v>
      </c>
      <c r="N6" s="261" t="s">
        <v>41</v>
      </c>
      <c r="O6" s="265"/>
      <c r="P6" s="265"/>
      <c r="Q6" s="269"/>
      <c r="R6" s="265"/>
      <c r="S6" s="251"/>
      <c r="T6" s="251"/>
    </row>
    <row r="7" spans="1:20" ht="16.5" customHeight="1">
      <c r="A7" s="252">
        <v>1</v>
      </c>
      <c r="B7" s="7">
        <v>2</v>
      </c>
      <c r="C7" s="7">
        <v>3</v>
      </c>
      <c r="D7" s="7">
        <v>4</v>
      </c>
      <c r="E7" s="256">
        <v>5</v>
      </c>
      <c r="F7" s="257">
        <v>6</v>
      </c>
      <c r="G7" s="257">
        <v>7</v>
      </c>
      <c r="H7" s="256">
        <v>8</v>
      </c>
      <c r="I7" s="256">
        <v>9</v>
      </c>
      <c r="J7" s="257">
        <v>10</v>
      </c>
      <c r="K7" s="257">
        <v>11</v>
      </c>
      <c r="L7" s="256">
        <v>12</v>
      </c>
      <c r="M7" s="256">
        <v>13</v>
      </c>
      <c r="N7" s="257">
        <v>14</v>
      </c>
      <c r="O7" s="257">
        <v>15</v>
      </c>
      <c r="P7" s="256">
        <v>16</v>
      </c>
      <c r="Q7" s="270">
        <v>17</v>
      </c>
      <c r="R7" s="271">
        <v>18</v>
      </c>
      <c r="S7" s="271">
        <v>19</v>
      </c>
      <c r="T7" s="271">
        <v>20</v>
      </c>
    </row>
    <row r="8" spans="1:20" ht="16.5" customHeight="1">
      <c r="A8" s="8" t="s">
        <v>42</v>
      </c>
      <c r="B8" s="8" t="s">
        <v>43</v>
      </c>
      <c r="C8" s="18">
        <v>31788.8532</v>
      </c>
      <c r="D8" s="18">
        <v>31788.8532</v>
      </c>
      <c r="E8" s="18">
        <v>788.8532</v>
      </c>
      <c r="F8" s="18"/>
      <c r="G8" s="18"/>
      <c r="H8" s="18"/>
      <c r="I8" s="18">
        <v>31000</v>
      </c>
      <c r="J8" s="18">
        <v>31000</v>
      </c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2.75" customHeight="1">
      <c r="A9" s="253" t="s">
        <v>29</v>
      </c>
      <c r="B9" s="254"/>
      <c r="C9" s="18">
        <v>31788.8532</v>
      </c>
      <c r="D9" s="18">
        <v>31788.8532</v>
      </c>
      <c r="E9" s="18">
        <v>788.8532</v>
      </c>
      <c r="F9" s="18"/>
      <c r="G9" s="18"/>
      <c r="H9" s="18"/>
      <c r="I9" s="18">
        <v>31000</v>
      </c>
      <c r="J9" s="18">
        <v>31000</v>
      </c>
      <c r="K9" s="18"/>
      <c r="L9" s="18"/>
      <c r="M9" s="18"/>
      <c r="N9" s="18"/>
      <c r="O9" s="18"/>
      <c r="P9" s="18"/>
      <c r="Q9" s="18"/>
      <c r="R9" s="18"/>
      <c r="S9" s="18"/>
      <c r="T9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showZeros="0" workbookViewId="0" topLeftCell="A1">
      <selection activeCell="B25" sqref="B25"/>
    </sheetView>
  </sheetViews>
  <sheetFormatPr defaultColWidth="9.140625" defaultRowHeight="14.25" customHeight="1" outlineLevelCol="6"/>
  <cols>
    <col min="1" max="1" width="27.421875" style="0" customWidth="1"/>
    <col min="2" max="2" width="30.7109375" style="0" customWidth="1"/>
    <col min="3" max="3" width="27.421875" style="0" customWidth="1"/>
    <col min="4" max="4" width="26.8515625" style="0" customWidth="1"/>
    <col min="5" max="7" width="30.421875" style="0" customWidth="1"/>
  </cols>
  <sheetData>
    <row r="1" spans="4:7" ht="13.5" customHeight="1">
      <c r="D1" s="1"/>
      <c r="G1" s="13" t="s">
        <v>363</v>
      </c>
    </row>
    <row r="2" spans="1:7" ht="27.75" customHeight="1">
      <c r="A2" s="2" t="s">
        <v>364</v>
      </c>
      <c r="B2" s="2"/>
      <c r="C2" s="2"/>
      <c r="D2" s="2"/>
      <c r="E2" s="2"/>
      <c r="F2" s="2"/>
      <c r="G2" s="2"/>
    </row>
    <row r="3" spans="1:7" ht="13.5" customHeight="1">
      <c r="A3" s="3" t="str">
        <f>"单位名称："&amp;"富源县人民医院"</f>
        <v>单位名称：富源县人民医院</v>
      </c>
      <c r="B3" s="4"/>
      <c r="C3" s="4"/>
      <c r="D3" s="4"/>
      <c r="E3" s="14"/>
      <c r="F3" s="14"/>
      <c r="G3" s="288" t="s">
        <v>2</v>
      </c>
    </row>
    <row r="4" spans="1:7" ht="21.75" customHeight="1">
      <c r="A4" s="5" t="s">
        <v>180</v>
      </c>
      <c r="B4" s="5" t="s">
        <v>203</v>
      </c>
      <c r="C4" s="5" t="s">
        <v>182</v>
      </c>
      <c r="D4" s="6" t="s">
        <v>365</v>
      </c>
      <c r="E4" s="16" t="s">
        <v>32</v>
      </c>
      <c r="F4" s="16"/>
      <c r="G4" s="16"/>
    </row>
    <row r="5" spans="1:7" ht="21.75" customHeight="1">
      <c r="A5" s="5"/>
      <c r="B5" s="5"/>
      <c r="C5" s="5"/>
      <c r="D5" s="6"/>
      <c r="E5" s="16" t="s">
        <v>366</v>
      </c>
      <c r="F5" s="6" t="s">
        <v>367</v>
      </c>
      <c r="G5" s="6" t="s">
        <v>368</v>
      </c>
    </row>
    <row r="6" spans="1:7" ht="40.5" customHeight="1">
      <c r="A6" s="5"/>
      <c r="B6" s="5"/>
      <c r="C6" s="5"/>
      <c r="D6" s="6"/>
      <c r="E6" s="16"/>
      <c r="F6" s="6" t="s">
        <v>31</v>
      </c>
      <c r="G6" s="6"/>
    </row>
    <row r="7" spans="1:7" ht="15.75" customHeight="1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spans="1:7" ht="26.25" customHeight="1">
      <c r="A8" s="8" t="s">
        <v>43</v>
      </c>
      <c r="B8" s="9"/>
      <c r="C8" s="9"/>
      <c r="D8" s="9"/>
      <c r="E8" s="18"/>
      <c r="F8" s="18">
        <v>11.3532</v>
      </c>
      <c r="G8" s="18"/>
    </row>
    <row r="9" spans="1:7" ht="24.75" customHeight="1">
      <c r="A9" s="9"/>
      <c r="B9" s="8" t="s">
        <v>369</v>
      </c>
      <c r="C9" s="8" t="s">
        <v>218</v>
      </c>
      <c r="D9" s="8" t="s">
        <v>370</v>
      </c>
      <c r="E9" s="18"/>
      <c r="F9" s="18">
        <v>11.3532</v>
      </c>
      <c r="G9" s="18"/>
    </row>
    <row r="10" spans="1:7" ht="18.75" customHeight="1">
      <c r="A10" s="10" t="s">
        <v>29</v>
      </c>
      <c r="B10" s="11" t="s">
        <v>371</v>
      </c>
      <c r="C10" s="11"/>
      <c r="D10" s="12"/>
      <c r="E10" s="18"/>
      <c r="F10" s="18">
        <v>11.3532</v>
      </c>
      <c r="G10" s="18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showZeros="0" workbookViewId="0" topLeftCell="A1">
      <selection activeCell="A1" sqref="A1:Q13"/>
    </sheetView>
  </sheetViews>
  <sheetFormatPr defaultColWidth="9.140625" defaultRowHeight="14.25" customHeight="1"/>
  <cols>
    <col min="1" max="1" width="30.421875" style="0" customWidth="1"/>
    <col min="2" max="2" width="37.7109375" style="0" customWidth="1"/>
    <col min="3" max="3" width="18.8515625" style="0" customWidth="1"/>
    <col min="4" max="4" width="21.00390625" style="0" customWidth="1"/>
    <col min="5" max="5" width="18.8515625" style="0" customWidth="1"/>
    <col min="6" max="6" width="20.140625" style="0" customWidth="1"/>
    <col min="7" max="7" width="18.8515625" style="0" customWidth="1"/>
    <col min="8" max="8" width="19.8515625" style="0" customWidth="1"/>
    <col min="9" max="9" width="21.28125" style="0" customWidth="1"/>
    <col min="10" max="10" width="15.57421875" style="0" customWidth="1"/>
    <col min="11" max="11" width="16.421875" style="0" customWidth="1"/>
    <col min="12" max="12" width="13.57421875" style="0" customWidth="1"/>
    <col min="13" max="17" width="18.8515625" style="0" customWidth="1"/>
  </cols>
  <sheetData>
    <row r="1" ht="15.75" customHeight="1">
      <c r="Q1" s="45" t="s">
        <v>44</v>
      </c>
    </row>
    <row r="2" spans="1:17" ht="28.5" customHeight="1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>
      <c r="A3" s="225" t="str">
        <f>"单位名称："&amp;"富源县人民医院"</f>
        <v>单位名称：富源县人民医院</v>
      </c>
      <c r="B3" s="226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82" t="s">
        <v>2</v>
      </c>
    </row>
    <row r="4" spans="1:17" ht="17.25" customHeight="1">
      <c r="A4" s="227" t="s">
        <v>46</v>
      </c>
      <c r="B4" s="228" t="s">
        <v>47</v>
      </c>
      <c r="C4" s="229" t="s">
        <v>29</v>
      </c>
      <c r="D4" s="230" t="s">
        <v>48</v>
      </c>
      <c r="E4" s="16"/>
      <c r="F4" s="230" t="s">
        <v>49</v>
      </c>
      <c r="G4" s="16"/>
      <c r="H4" s="234" t="s">
        <v>32</v>
      </c>
      <c r="I4" s="233" t="s">
        <v>33</v>
      </c>
      <c r="J4" s="228" t="s">
        <v>50</v>
      </c>
      <c r="K4" s="238" t="s">
        <v>34</v>
      </c>
      <c r="L4" s="230" t="s">
        <v>36</v>
      </c>
      <c r="M4" s="239"/>
      <c r="N4" s="239"/>
      <c r="O4" s="239"/>
      <c r="P4" s="239"/>
      <c r="Q4" s="243"/>
    </row>
    <row r="5" spans="1:17" ht="26.25" customHeight="1">
      <c r="A5" s="16"/>
      <c r="B5" s="231"/>
      <c r="C5" s="231"/>
      <c r="D5" s="231" t="s">
        <v>29</v>
      </c>
      <c r="E5" s="231" t="s">
        <v>51</v>
      </c>
      <c r="F5" s="231" t="s">
        <v>29</v>
      </c>
      <c r="G5" s="235" t="s">
        <v>51</v>
      </c>
      <c r="H5" s="231"/>
      <c r="I5" s="231"/>
      <c r="J5" s="231"/>
      <c r="K5" s="235"/>
      <c r="L5" s="231" t="s">
        <v>31</v>
      </c>
      <c r="M5" s="240" t="s">
        <v>52</v>
      </c>
      <c r="N5" s="240" t="s">
        <v>53</v>
      </c>
      <c r="O5" s="240" t="s">
        <v>54</v>
      </c>
      <c r="P5" s="240" t="s">
        <v>55</v>
      </c>
      <c r="Q5" s="240" t="s">
        <v>56</v>
      </c>
    </row>
    <row r="6" spans="1:17" ht="16.5" customHeight="1">
      <c r="A6" s="16">
        <v>1</v>
      </c>
      <c r="B6" s="231">
        <v>2</v>
      </c>
      <c r="C6" s="231">
        <v>3</v>
      </c>
      <c r="D6" s="231">
        <v>4</v>
      </c>
      <c r="E6" s="236">
        <v>5</v>
      </c>
      <c r="F6" s="237">
        <v>6</v>
      </c>
      <c r="G6" s="236">
        <v>7</v>
      </c>
      <c r="H6" s="237">
        <v>8</v>
      </c>
      <c r="I6" s="236">
        <v>9</v>
      </c>
      <c r="J6" s="236">
        <v>10</v>
      </c>
      <c r="K6" s="236">
        <v>11</v>
      </c>
      <c r="L6" s="236">
        <v>12</v>
      </c>
      <c r="M6" s="241">
        <v>13</v>
      </c>
      <c r="N6" s="242">
        <v>14</v>
      </c>
      <c r="O6" s="242">
        <v>15</v>
      </c>
      <c r="P6" s="242">
        <v>16</v>
      </c>
      <c r="Q6" s="242">
        <v>17</v>
      </c>
    </row>
    <row r="7" spans="1:17" ht="19.5" customHeight="1">
      <c r="A7" s="8" t="s">
        <v>57</v>
      </c>
      <c r="B7" s="8" t="s">
        <v>58</v>
      </c>
      <c r="C7" s="18">
        <v>11.3532</v>
      </c>
      <c r="D7" s="18"/>
      <c r="E7" s="18"/>
      <c r="F7" s="18">
        <v>11.3532</v>
      </c>
      <c r="G7" s="18">
        <v>11.3532</v>
      </c>
      <c r="H7" s="18">
        <v>11.3532</v>
      </c>
      <c r="I7" s="18"/>
      <c r="J7" s="18"/>
      <c r="K7" s="18"/>
      <c r="L7" s="18"/>
      <c r="M7" s="18"/>
      <c r="N7" s="18"/>
      <c r="O7" s="18"/>
      <c r="P7" s="18"/>
      <c r="Q7" s="18"/>
    </row>
    <row r="8" spans="1:17" ht="19.5" customHeight="1">
      <c r="A8" s="169" t="s">
        <v>59</v>
      </c>
      <c r="B8" s="169" t="s">
        <v>60</v>
      </c>
      <c r="C8" s="18">
        <v>11.3532</v>
      </c>
      <c r="D8" s="18"/>
      <c r="E8" s="18"/>
      <c r="F8" s="18">
        <v>11.3532</v>
      </c>
      <c r="G8" s="18">
        <v>11.3532</v>
      </c>
      <c r="H8" s="18">
        <v>11.3532</v>
      </c>
      <c r="I8" s="18"/>
      <c r="J8" s="18"/>
      <c r="K8" s="18"/>
      <c r="L8" s="18"/>
      <c r="M8" s="18"/>
      <c r="N8" s="18"/>
      <c r="O8" s="18"/>
      <c r="P8" s="18"/>
      <c r="Q8" s="18"/>
    </row>
    <row r="9" spans="1:17" ht="19.5" customHeight="1">
      <c r="A9" s="215" t="s">
        <v>61</v>
      </c>
      <c r="B9" s="215" t="s">
        <v>62</v>
      </c>
      <c r="C9" s="18">
        <v>11.3532</v>
      </c>
      <c r="D9" s="18"/>
      <c r="E9" s="18"/>
      <c r="F9" s="18">
        <v>11.3532</v>
      </c>
      <c r="G9" s="18">
        <v>11.3532</v>
      </c>
      <c r="H9" s="18">
        <v>11.3532</v>
      </c>
      <c r="I9" s="18"/>
      <c r="J9" s="18"/>
      <c r="K9" s="18"/>
      <c r="L9" s="18"/>
      <c r="M9" s="18"/>
      <c r="N9" s="18"/>
      <c r="O9" s="18"/>
      <c r="P9" s="18"/>
      <c r="Q9" s="18"/>
    </row>
    <row r="10" spans="1:17" ht="19.5" customHeight="1">
      <c r="A10" s="8" t="s">
        <v>63</v>
      </c>
      <c r="B10" s="8" t="s">
        <v>64</v>
      </c>
      <c r="C10" s="18">
        <v>31777.5</v>
      </c>
      <c r="D10" s="18">
        <v>777.5</v>
      </c>
      <c r="E10" s="18">
        <v>777.5</v>
      </c>
      <c r="F10" s="18">
        <v>31000</v>
      </c>
      <c r="G10" s="18"/>
      <c r="H10" s="18">
        <v>777.5</v>
      </c>
      <c r="I10" s="18"/>
      <c r="J10" s="18"/>
      <c r="K10" s="18"/>
      <c r="L10" s="18">
        <v>31000</v>
      </c>
      <c r="M10" s="18">
        <v>31000</v>
      </c>
      <c r="N10" s="18"/>
      <c r="O10" s="18"/>
      <c r="P10" s="18"/>
      <c r="Q10" s="18"/>
    </row>
    <row r="11" spans="1:17" ht="19.5" customHeight="1">
      <c r="A11" s="169" t="s">
        <v>65</v>
      </c>
      <c r="B11" s="169" t="s">
        <v>66</v>
      </c>
      <c r="C11" s="18">
        <v>31777.5</v>
      </c>
      <c r="D11" s="18">
        <v>777.5</v>
      </c>
      <c r="E11" s="18">
        <v>777.5</v>
      </c>
      <c r="F11" s="18">
        <v>31000</v>
      </c>
      <c r="G11" s="18"/>
      <c r="H11" s="18">
        <v>777.5</v>
      </c>
      <c r="I11" s="18"/>
      <c r="J11" s="18"/>
      <c r="K11" s="18"/>
      <c r="L11" s="18">
        <v>31000</v>
      </c>
      <c r="M11" s="18">
        <v>31000</v>
      </c>
      <c r="N11" s="18"/>
      <c r="O11" s="18"/>
      <c r="P11" s="18"/>
      <c r="Q11" s="18"/>
    </row>
    <row r="12" spans="1:17" ht="19.5" customHeight="1">
      <c r="A12" s="215" t="s">
        <v>67</v>
      </c>
      <c r="B12" s="215" t="s">
        <v>68</v>
      </c>
      <c r="C12" s="18">
        <v>31777.5</v>
      </c>
      <c r="D12" s="18">
        <v>777.5</v>
      </c>
      <c r="E12" s="18">
        <v>777.5</v>
      </c>
      <c r="F12" s="18">
        <v>31000</v>
      </c>
      <c r="G12" s="18"/>
      <c r="H12" s="18">
        <v>777.5</v>
      </c>
      <c r="I12" s="18"/>
      <c r="J12" s="18"/>
      <c r="K12" s="18"/>
      <c r="L12" s="18">
        <v>31000</v>
      </c>
      <c r="M12" s="18">
        <v>31000</v>
      </c>
      <c r="N12" s="18"/>
      <c r="O12" s="18"/>
      <c r="P12" s="18"/>
      <c r="Q12" s="18"/>
    </row>
    <row r="13" spans="1:17" ht="17.25" customHeight="1">
      <c r="A13" s="232" t="s">
        <v>69</v>
      </c>
      <c r="B13" s="233" t="s">
        <v>69</v>
      </c>
      <c r="C13" s="18">
        <v>31788.8532</v>
      </c>
      <c r="D13" s="18">
        <v>777.5</v>
      </c>
      <c r="E13" s="18">
        <v>777.5</v>
      </c>
      <c r="F13" s="18">
        <v>31011.3532</v>
      </c>
      <c r="G13" s="18">
        <v>11.3532</v>
      </c>
      <c r="H13" s="18">
        <v>788.8532</v>
      </c>
      <c r="I13" s="18"/>
      <c r="J13" s="18"/>
      <c r="K13" s="18"/>
      <c r="L13" s="18">
        <v>31000</v>
      </c>
      <c r="M13" s="18">
        <v>31000</v>
      </c>
      <c r="N13" s="18"/>
      <c r="O13" s="18"/>
      <c r="P13" s="18"/>
      <c r="Q13" s="18"/>
    </row>
  </sheetData>
  <mergeCells count="13">
    <mergeCell ref="A2:Q2"/>
    <mergeCell ref="A3:N3"/>
    <mergeCell ref="D4:E4"/>
    <mergeCell ref="F4:G4"/>
    <mergeCell ref="L4:Q4"/>
    <mergeCell ref="A13:B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showZeros="0" workbookViewId="0" topLeftCell="A1">
      <selection activeCell="B30" sqref="A1:XFD1048576"/>
    </sheetView>
  </sheetViews>
  <sheetFormatPr defaultColWidth="9.140625" defaultRowHeight="14.25" customHeight="1" outlineLevelCol="3"/>
  <cols>
    <col min="1" max="1" width="49.28125" style="0" customWidth="1"/>
    <col min="2" max="2" width="38.8515625" style="0" customWidth="1"/>
    <col min="3" max="3" width="52.7109375" style="0" customWidth="1"/>
    <col min="4" max="4" width="36.421875" style="0" customWidth="1"/>
  </cols>
  <sheetData>
    <row r="1" spans="1:4" ht="14.25" customHeight="1">
      <c r="A1" s="206"/>
      <c r="C1" s="218"/>
      <c r="D1" s="159" t="s">
        <v>70</v>
      </c>
    </row>
    <row r="2" spans="1:4" ht="31.5" customHeight="1">
      <c r="A2" s="49" t="s">
        <v>71</v>
      </c>
      <c r="B2" s="219"/>
      <c r="C2" s="218"/>
      <c r="D2" s="219"/>
    </row>
    <row r="3" spans="1:4" ht="17.25" customHeight="1">
      <c r="A3" s="119" t="str">
        <f>"单位名称："&amp;"富源县人民医院"</f>
        <v>单位名称：富源县人民医院</v>
      </c>
      <c r="B3" s="220"/>
      <c r="C3" s="218"/>
      <c r="D3" s="283" t="s">
        <v>2</v>
      </c>
    </row>
    <row r="4" spans="1:4" ht="19.5" customHeight="1">
      <c r="A4" s="16" t="s">
        <v>3</v>
      </c>
      <c r="B4" s="16"/>
      <c r="C4" s="221" t="s">
        <v>4</v>
      </c>
      <c r="D4" s="189"/>
    </row>
    <row r="5" spans="1:4" ht="21.75" customHeight="1">
      <c r="A5" s="16" t="s">
        <v>5</v>
      </c>
      <c r="B5" s="222" t="s">
        <v>6</v>
      </c>
      <c r="C5" s="223" t="s">
        <v>72</v>
      </c>
      <c r="D5" s="222" t="s">
        <v>6</v>
      </c>
    </row>
    <row r="6" spans="1:4" ht="17.25" customHeight="1">
      <c r="A6" s="16"/>
      <c r="B6" s="224"/>
      <c r="C6" s="223"/>
      <c r="D6" s="224"/>
    </row>
    <row r="7" spans="1:4" ht="17.25" customHeight="1">
      <c r="A7" s="8" t="s">
        <v>73</v>
      </c>
      <c r="B7" s="18">
        <v>788.8532</v>
      </c>
      <c r="C7" s="8" t="s">
        <v>74</v>
      </c>
      <c r="D7" s="18">
        <v>788.8532</v>
      </c>
    </row>
    <row r="8" spans="1:4" ht="17.25" customHeight="1">
      <c r="A8" s="8" t="s">
        <v>75</v>
      </c>
      <c r="B8" s="18">
        <v>788.8532</v>
      </c>
      <c r="C8" s="8" t="str">
        <f>"(一)"&amp;"社会保障和就业支出"</f>
        <v>(一)社会保障和就业支出</v>
      </c>
      <c r="D8" s="18">
        <v>11.3532</v>
      </c>
    </row>
    <row r="9" spans="1:4" ht="17.25" customHeight="1">
      <c r="A9" s="8" t="s">
        <v>76</v>
      </c>
      <c r="B9" s="18"/>
      <c r="C9" s="8" t="str">
        <f>"(二)"&amp;"卫生健康支出"</f>
        <v>(二)卫生健康支出</v>
      </c>
      <c r="D9" s="18">
        <v>777.5</v>
      </c>
    </row>
    <row r="10" spans="1:4" ht="17.25" customHeight="1">
      <c r="A10" s="8" t="s">
        <v>77</v>
      </c>
      <c r="B10" s="18"/>
      <c r="C10" s="8"/>
      <c r="D10" s="18"/>
    </row>
    <row r="11" spans="1:4" ht="17.25" customHeight="1">
      <c r="A11" s="8" t="s">
        <v>78</v>
      </c>
      <c r="B11" s="18"/>
      <c r="C11" s="8"/>
      <c r="D11" s="18"/>
    </row>
    <row r="12" spans="1:4" ht="17.25" customHeight="1">
      <c r="A12" s="8" t="s">
        <v>75</v>
      </c>
      <c r="B12" s="18"/>
      <c r="C12" s="8"/>
      <c r="D12" s="18"/>
    </row>
    <row r="13" spans="1:4" ht="17.25" customHeight="1">
      <c r="A13" s="8" t="s">
        <v>76</v>
      </c>
      <c r="B13" s="18"/>
      <c r="C13" s="8"/>
      <c r="D13" s="18"/>
    </row>
    <row r="14" spans="1:4" ht="17.25" customHeight="1">
      <c r="A14" s="8" t="s">
        <v>77</v>
      </c>
      <c r="B14" s="18"/>
      <c r="C14" s="8"/>
      <c r="D14" s="18"/>
    </row>
    <row r="15" spans="1:4" ht="14.25" customHeight="1">
      <c r="A15" s="8"/>
      <c r="B15" s="18"/>
      <c r="C15" s="8" t="s">
        <v>79</v>
      </c>
      <c r="D15" s="18"/>
    </row>
    <row r="16" spans="1:4" ht="17.25" customHeight="1">
      <c r="A16" s="223" t="s">
        <v>80</v>
      </c>
      <c r="B16" s="18">
        <v>788.8532</v>
      </c>
      <c r="C16" s="223" t="s">
        <v>23</v>
      </c>
      <c r="D16" s="18">
        <v>788.8532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showZeros="0" workbookViewId="0" topLeftCell="A1">
      <selection activeCell="A1" sqref="A1:G13"/>
    </sheetView>
  </sheetViews>
  <sheetFormatPr defaultColWidth="9.140625" defaultRowHeight="14.25" customHeight="1" outlineLevelCol="6"/>
  <cols>
    <col min="1" max="1" width="20.140625" style="0" customWidth="1"/>
    <col min="2" max="2" width="44.00390625" style="0" customWidth="1"/>
    <col min="3" max="3" width="24.28125" style="0" customWidth="1"/>
    <col min="4" max="4" width="16.57421875" style="0" customWidth="1"/>
    <col min="5" max="7" width="24.28125" style="0" customWidth="1"/>
  </cols>
  <sheetData>
    <row r="1" spans="4:7" ht="14.25" customHeight="1">
      <c r="D1" s="210"/>
      <c r="F1" s="54"/>
      <c r="G1" s="45" t="s">
        <v>81</v>
      </c>
    </row>
    <row r="2" spans="1:7" ht="39" customHeight="1">
      <c r="A2" s="118" t="s">
        <v>82</v>
      </c>
      <c r="B2" s="118"/>
      <c r="C2" s="118"/>
      <c r="D2" s="118"/>
      <c r="E2" s="118"/>
      <c r="F2" s="118"/>
      <c r="G2" s="118"/>
    </row>
    <row r="3" spans="1:7" ht="18" customHeight="1">
      <c r="A3" s="3" t="str">
        <f>"单位名称："&amp;"富源县人民医院"</f>
        <v>单位名称：富源县人民医院</v>
      </c>
      <c r="F3" s="115"/>
      <c r="G3" s="283" t="s">
        <v>2</v>
      </c>
    </row>
    <row r="4" spans="1:7" ht="20.25" customHeight="1">
      <c r="A4" s="211" t="s">
        <v>83</v>
      </c>
      <c r="B4" s="212"/>
      <c r="C4" s="68" t="s">
        <v>29</v>
      </c>
      <c r="D4" s="213" t="s">
        <v>48</v>
      </c>
      <c r="E4" s="16"/>
      <c r="F4" s="16"/>
      <c r="G4" s="16" t="s">
        <v>49</v>
      </c>
    </row>
    <row r="5" spans="1:7" ht="20.25" customHeight="1">
      <c r="A5" s="214" t="s">
        <v>46</v>
      </c>
      <c r="B5" s="214" t="s">
        <v>47</v>
      </c>
      <c r="C5" s="16"/>
      <c r="D5" s="61" t="s">
        <v>31</v>
      </c>
      <c r="E5" s="61" t="s">
        <v>84</v>
      </c>
      <c r="F5" s="61" t="s">
        <v>85</v>
      </c>
      <c r="G5" s="16"/>
    </row>
    <row r="6" spans="1:7" ht="13.5" customHeight="1">
      <c r="A6" s="214" t="s">
        <v>86</v>
      </c>
      <c r="B6" s="214" t="s">
        <v>87</v>
      </c>
      <c r="C6" s="214" t="s">
        <v>88</v>
      </c>
      <c r="D6" s="124" t="s">
        <v>89</v>
      </c>
      <c r="E6" s="124" t="s">
        <v>90</v>
      </c>
      <c r="F6" s="124" t="s">
        <v>91</v>
      </c>
      <c r="G6" s="179">
        <v>7</v>
      </c>
    </row>
    <row r="7" spans="1:7" ht="18" customHeight="1">
      <c r="A7" s="8" t="s">
        <v>57</v>
      </c>
      <c r="B7" s="8" t="s">
        <v>58</v>
      </c>
      <c r="C7" s="18">
        <v>11.3532</v>
      </c>
      <c r="D7" s="18"/>
      <c r="E7" s="18"/>
      <c r="F7" s="18"/>
      <c r="G7" s="18">
        <v>11.3532</v>
      </c>
    </row>
    <row r="8" spans="1:7" ht="18" customHeight="1">
      <c r="A8" s="169" t="s">
        <v>59</v>
      </c>
      <c r="B8" s="169" t="s">
        <v>60</v>
      </c>
      <c r="C8" s="18">
        <v>11.3532</v>
      </c>
      <c r="D8" s="18"/>
      <c r="E8" s="18"/>
      <c r="F8" s="18"/>
      <c r="G8" s="18">
        <v>11.3532</v>
      </c>
    </row>
    <row r="9" spans="1:7" ht="18" customHeight="1">
      <c r="A9" s="215" t="s">
        <v>61</v>
      </c>
      <c r="B9" s="215" t="s">
        <v>62</v>
      </c>
      <c r="C9" s="18">
        <v>11.3532</v>
      </c>
      <c r="D9" s="18"/>
      <c r="E9" s="18"/>
      <c r="F9" s="18"/>
      <c r="G9" s="18">
        <v>11.3532</v>
      </c>
    </row>
    <row r="10" spans="1:7" ht="18" customHeight="1">
      <c r="A10" s="8" t="s">
        <v>63</v>
      </c>
      <c r="B10" s="8" t="s">
        <v>64</v>
      </c>
      <c r="C10" s="18">
        <v>777.5</v>
      </c>
      <c r="D10" s="18">
        <v>777.5</v>
      </c>
      <c r="E10" s="18">
        <v>777.5</v>
      </c>
      <c r="F10" s="18"/>
      <c r="G10" s="18"/>
    </row>
    <row r="11" spans="1:7" ht="18" customHeight="1">
      <c r="A11" s="169" t="s">
        <v>65</v>
      </c>
      <c r="B11" s="169" t="s">
        <v>66</v>
      </c>
      <c r="C11" s="18">
        <v>777.5</v>
      </c>
      <c r="D11" s="18">
        <v>777.5</v>
      </c>
      <c r="E11" s="18">
        <v>777.5</v>
      </c>
      <c r="F11" s="18"/>
      <c r="G11" s="18"/>
    </row>
    <row r="12" spans="1:7" ht="18" customHeight="1">
      <c r="A12" s="215" t="s">
        <v>67</v>
      </c>
      <c r="B12" s="215" t="s">
        <v>68</v>
      </c>
      <c r="C12" s="18">
        <v>777.5</v>
      </c>
      <c r="D12" s="18">
        <v>777.5</v>
      </c>
      <c r="E12" s="18">
        <v>777.5</v>
      </c>
      <c r="F12" s="18"/>
      <c r="G12" s="18"/>
    </row>
    <row r="13" spans="1:7" ht="18" customHeight="1">
      <c r="A13" s="216" t="s">
        <v>69</v>
      </c>
      <c r="B13" s="217" t="s">
        <v>69</v>
      </c>
      <c r="C13" s="18">
        <v>788.8532</v>
      </c>
      <c r="D13" s="18">
        <v>777.5</v>
      </c>
      <c r="E13" s="18">
        <v>777.5</v>
      </c>
      <c r="F13" s="18"/>
      <c r="G13" s="18">
        <v>11.3532</v>
      </c>
    </row>
  </sheetData>
  <mergeCells count="7">
    <mergeCell ref="A2:G2"/>
    <mergeCell ref="A3:E3"/>
    <mergeCell ref="A4:B4"/>
    <mergeCell ref="D4:F4"/>
    <mergeCell ref="A13:B13"/>
    <mergeCell ref="C4:C5"/>
    <mergeCell ref="G4:G5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1"/>
  <sheetViews>
    <sheetView showGridLines="0" showZeros="0" workbookViewId="0" topLeftCell="A1">
      <selection activeCell="A1" sqref="A1:Z31"/>
    </sheetView>
  </sheetViews>
  <sheetFormatPr defaultColWidth="9.140625" defaultRowHeight="14.25" customHeight="1"/>
  <cols>
    <col min="1" max="1" width="5.8515625" style="0" customWidth="1"/>
    <col min="2" max="2" width="7.140625" style="0" customWidth="1"/>
    <col min="3" max="3" width="44.00390625" style="0" customWidth="1"/>
    <col min="4" max="4" width="29.57421875" style="0" customWidth="1"/>
    <col min="5" max="13" width="19.421875" style="0" customWidth="1"/>
    <col min="14" max="14" width="7.57421875" style="0" customWidth="1"/>
    <col min="15" max="15" width="6.28125" style="0" customWidth="1"/>
    <col min="16" max="16" width="44.00390625" style="0" customWidth="1"/>
    <col min="17" max="17" width="21.7109375" style="0" customWidth="1"/>
    <col min="18" max="26" width="18.8515625" style="0" customWidth="1"/>
  </cols>
  <sheetData>
    <row r="1" spans="1:26" ht="12" customHeight="1">
      <c r="A1" s="187"/>
      <c r="D1" s="64"/>
      <c r="K1" s="64"/>
      <c r="L1" s="64"/>
      <c r="M1" s="64"/>
      <c r="Q1" s="64"/>
      <c r="W1" s="54"/>
      <c r="X1" s="54"/>
      <c r="Y1" s="54"/>
      <c r="Z1" s="53" t="s">
        <v>92</v>
      </c>
    </row>
    <row r="2" spans="1:26" ht="39" customHeight="1">
      <c r="A2" s="188" t="s">
        <v>93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206"/>
    </row>
    <row r="3" spans="1:26" ht="19.5" customHeight="1">
      <c r="A3" s="21" t="str">
        <f>"单位名称："&amp;"富源县人民医院"</f>
        <v>单位名称：富源县人民医院</v>
      </c>
      <c r="D3" s="64"/>
      <c r="K3" s="64"/>
      <c r="L3" s="64"/>
      <c r="M3" s="64"/>
      <c r="Q3" s="64"/>
      <c r="W3" s="115"/>
      <c r="X3" s="115"/>
      <c r="Y3" s="115"/>
      <c r="Z3" s="115" t="s">
        <v>2</v>
      </c>
    </row>
    <row r="4" spans="1:26" ht="19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 t="s">
        <v>4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21.75" customHeight="1">
      <c r="A5" s="190" t="s">
        <v>94</v>
      </c>
      <c r="B5" s="191"/>
      <c r="C5" s="190"/>
      <c r="D5" s="189" t="s">
        <v>29</v>
      </c>
      <c r="E5" s="189" t="s">
        <v>32</v>
      </c>
      <c r="F5" s="189"/>
      <c r="G5" s="189"/>
      <c r="H5" s="189" t="s">
        <v>33</v>
      </c>
      <c r="I5" s="189"/>
      <c r="J5" s="189"/>
      <c r="K5" s="189" t="s">
        <v>34</v>
      </c>
      <c r="L5" s="189"/>
      <c r="M5" s="189"/>
      <c r="N5" s="190" t="s">
        <v>95</v>
      </c>
      <c r="O5" s="191"/>
      <c r="P5" s="190"/>
      <c r="Q5" s="189" t="s">
        <v>29</v>
      </c>
      <c r="R5" s="203" t="s">
        <v>32</v>
      </c>
      <c r="S5" s="204"/>
      <c r="T5" s="205"/>
      <c r="U5" s="203" t="s">
        <v>33</v>
      </c>
      <c r="V5" s="204"/>
      <c r="W5" s="189"/>
      <c r="X5" s="189" t="s">
        <v>34</v>
      </c>
      <c r="Y5" s="189"/>
      <c r="Z5" s="205"/>
    </row>
    <row r="6" spans="1:26" ht="17.25" customHeight="1">
      <c r="A6" s="192" t="s">
        <v>96</v>
      </c>
      <c r="B6" s="192" t="s">
        <v>97</v>
      </c>
      <c r="C6" s="192" t="s">
        <v>47</v>
      </c>
      <c r="D6" s="189"/>
      <c r="E6" s="189" t="s">
        <v>31</v>
      </c>
      <c r="F6" s="189" t="s">
        <v>48</v>
      </c>
      <c r="G6" s="189" t="s">
        <v>49</v>
      </c>
      <c r="H6" s="189" t="s">
        <v>31</v>
      </c>
      <c r="I6" s="189" t="s">
        <v>48</v>
      </c>
      <c r="J6" s="189" t="s">
        <v>49</v>
      </c>
      <c r="K6" s="189" t="s">
        <v>31</v>
      </c>
      <c r="L6" s="189" t="s">
        <v>48</v>
      </c>
      <c r="M6" s="189" t="s">
        <v>49</v>
      </c>
      <c r="N6" s="192" t="s">
        <v>96</v>
      </c>
      <c r="O6" s="192" t="s">
        <v>97</v>
      </c>
      <c r="P6" s="192" t="s">
        <v>47</v>
      </c>
      <c r="Q6" s="189"/>
      <c r="R6" s="189" t="s">
        <v>31</v>
      </c>
      <c r="S6" s="189" t="s">
        <v>48</v>
      </c>
      <c r="T6" s="189" t="s">
        <v>49</v>
      </c>
      <c r="U6" s="189" t="s">
        <v>31</v>
      </c>
      <c r="V6" s="189" t="s">
        <v>48</v>
      </c>
      <c r="W6" s="189" t="s">
        <v>49</v>
      </c>
      <c r="X6" s="189" t="s">
        <v>31</v>
      </c>
      <c r="Y6" s="189" t="s">
        <v>48</v>
      </c>
      <c r="Z6" s="207" t="s">
        <v>49</v>
      </c>
    </row>
    <row r="7" spans="1:26" ht="14.25" customHeight="1">
      <c r="A7" s="193" t="s">
        <v>86</v>
      </c>
      <c r="B7" s="193" t="s">
        <v>87</v>
      </c>
      <c r="C7" s="193" t="s">
        <v>88</v>
      </c>
      <c r="D7" s="193" t="s">
        <v>89</v>
      </c>
      <c r="E7" s="199" t="s">
        <v>90</v>
      </c>
      <c r="F7" s="199" t="s">
        <v>91</v>
      </c>
      <c r="G7" s="199" t="s">
        <v>98</v>
      </c>
      <c r="H7" s="199" t="s">
        <v>99</v>
      </c>
      <c r="I7" s="199" t="s">
        <v>100</v>
      </c>
      <c r="J7" s="199" t="s">
        <v>101</v>
      </c>
      <c r="K7" s="199" t="s">
        <v>102</v>
      </c>
      <c r="L7" s="199" t="s">
        <v>103</v>
      </c>
      <c r="M7" s="199" t="s">
        <v>104</v>
      </c>
      <c r="N7" s="199" t="s">
        <v>105</v>
      </c>
      <c r="O7" s="199" t="s">
        <v>106</v>
      </c>
      <c r="P7" s="199" t="s">
        <v>107</v>
      </c>
      <c r="Q7" s="199" t="s">
        <v>108</v>
      </c>
      <c r="R7" s="199" t="s">
        <v>109</v>
      </c>
      <c r="S7" s="199" t="s">
        <v>110</v>
      </c>
      <c r="T7" s="199" t="s">
        <v>111</v>
      </c>
      <c r="U7" s="199" t="s">
        <v>112</v>
      </c>
      <c r="V7" s="199" t="s">
        <v>113</v>
      </c>
      <c r="W7" s="199" t="s">
        <v>114</v>
      </c>
      <c r="X7" s="199" t="s">
        <v>115</v>
      </c>
      <c r="Y7" s="208">
        <v>25</v>
      </c>
      <c r="Z7" s="209">
        <v>26</v>
      </c>
    </row>
    <row r="8" spans="1:26" ht="17.25" customHeight="1">
      <c r="A8" s="194" t="s">
        <v>116</v>
      </c>
      <c r="B8" s="194"/>
      <c r="C8" s="194" t="s">
        <v>117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8" t="s">
        <v>118</v>
      </c>
      <c r="O8" s="8"/>
      <c r="P8" s="200" t="s">
        <v>119</v>
      </c>
      <c r="Q8" s="18">
        <v>777.5</v>
      </c>
      <c r="R8" s="18">
        <v>777.5</v>
      </c>
      <c r="S8" s="18">
        <v>777.5</v>
      </c>
      <c r="T8" s="18"/>
      <c r="U8" s="18"/>
      <c r="V8" s="18"/>
      <c r="W8" s="18"/>
      <c r="X8" s="18"/>
      <c r="Y8" s="18"/>
      <c r="Z8" s="18"/>
    </row>
    <row r="9" spans="1:26" ht="17.25" customHeight="1">
      <c r="A9" s="195"/>
      <c r="B9" s="195" t="s">
        <v>120</v>
      </c>
      <c r="C9" s="195" t="s">
        <v>121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69"/>
      <c r="O9" s="169" t="s">
        <v>120</v>
      </c>
      <c r="P9" s="201" t="s">
        <v>122</v>
      </c>
      <c r="Q9" s="18">
        <v>777.5</v>
      </c>
      <c r="R9" s="18">
        <v>777.5</v>
      </c>
      <c r="S9" s="18">
        <v>777.5</v>
      </c>
      <c r="T9" s="18"/>
      <c r="U9" s="18"/>
      <c r="V9" s="18"/>
      <c r="W9" s="18"/>
      <c r="X9" s="18"/>
      <c r="Y9" s="18"/>
      <c r="Z9" s="18"/>
    </row>
    <row r="10" spans="1:26" ht="17.25" customHeight="1">
      <c r="A10" s="195"/>
      <c r="B10" s="195" t="s">
        <v>123</v>
      </c>
      <c r="C10" s="195" t="s">
        <v>124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69"/>
      <c r="O10" s="169" t="s">
        <v>123</v>
      </c>
      <c r="P10" s="201" t="s">
        <v>125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7.25" customHeight="1">
      <c r="A11" s="194" t="s">
        <v>126</v>
      </c>
      <c r="B11" s="194"/>
      <c r="C11" s="194" t="s">
        <v>127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69"/>
      <c r="O11" s="169" t="s">
        <v>128</v>
      </c>
      <c r="P11" s="201" t="s">
        <v>129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7.25" customHeight="1">
      <c r="A12" s="195"/>
      <c r="B12" s="195" t="s">
        <v>120</v>
      </c>
      <c r="C12" s="195" t="s">
        <v>130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69"/>
      <c r="O12" s="169" t="s">
        <v>131</v>
      </c>
      <c r="P12" s="201" t="s">
        <v>132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7.25" customHeight="1">
      <c r="A13" s="194" t="s">
        <v>133</v>
      </c>
      <c r="B13" s="194"/>
      <c r="C13" s="194" t="s">
        <v>134</v>
      </c>
      <c r="D13" s="18">
        <v>777.5</v>
      </c>
      <c r="E13" s="18">
        <v>777.5</v>
      </c>
      <c r="F13" s="18">
        <v>777.5</v>
      </c>
      <c r="G13" s="18"/>
      <c r="H13" s="18"/>
      <c r="I13" s="18"/>
      <c r="J13" s="18"/>
      <c r="K13" s="18"/>
      <c r="L13" s="18"/>
      <c r="M13" s="18"/>
      <c r="N13" s="169"/>
      <c r="O13" s="169" t="s">
        <v>135</v>
      </c>
      <c r="P13" s="201" t="s">
        <v>136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7.25" customHeight="1">
      <c r="A14" s="195"/>
      <c r="B14" s="195" t="s">
        <v>120</v>
      </c>
      <c r="C14" s="195" t="s">
        <v>119</v>
      </c>
      <c r="D14" s="18">
        <v>777.5</v>
      </c>
      <c r="E14" s="18">
        <v>777.5</v>
      </c>
      <c r="F14" s="18">
        <v>777.5</v>
      </c>
      <c r="G14" s="18"/>
      <c r="H14" s="18"/>
      <c r="I14" s="18"/>
      <c r="J14" s="18"/>
      <c r="K14" s="18"/>
      <c r="L14" s="18"/>
      <c r="M14" s="18"/>
      <c r="N14" s="169"/>
      <c r="O14" s="169" t="s">
        <v>137</v>
      </c>
      <c r="P14" s="201" t="s">
        <v>138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7.25" customHeight="1">
      <c r="A15" s="195"/>
      <c r="B15" s="195" t="s">
        <v>123</v>
      </c>
      <c r="C15" s="195" t="s">
        <v>139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69"/>
      <c r="O15" s="169" t="s">
        <v>101</v>
      </c>
      <c r="P15" s="201" t="s">
        <v>140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7.25" customHeight="1">
      <c r="A16" s="194" t="s">
        <v>141</v>
      </c>
      <c r="B16" s="194"/>
      <c r="C16" s="194" t="s">
        <v>142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69"/>
      <c r="O16" s="169" t="s">
        <v>102</v>
      </c>
      <c r="P16" s="201" t="s">
        <v>143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7.25" customHeight="1">
      <c r="A17" s="195"/>
      <c r="B17" s="195" t="s">
        <v>120</v>
      </c>
      <c r="C17" s="195" t="s">
        <v>144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9"/>
      <c r="O17" s="169" t="s">
        <v>103</v>
      </c>
      <c r="P17" s="201" t="s">
        <v>145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7.25" customHeight="1">
      <c r="A18" s="194" t="s">
        <v>146</v>
      </c>
      <c r="B18" s="194"/>
      <c r="C18" s="194" t="s">
        <v>147</v>
      </c>
      <c r="D18" s="18">
        <v>11.3532</v>
      </c>
      <c r="E18" s="18">
        <v>11.3532</v>
      </c>
      <c r="F18" s="18"/>
      <c r="G18" s="18">
        <v>11.3532</v>
      </c>
      <c r="H18" s="18"/>
      <c r="I18" s="18"/>
      <c r="J18" s="18"/>
      <c r="K18" s="18"/>
      <c r="L18" s="18"/>
      <c r="M18" s="18"/>
      <c r="N18" s="169"/>
      <c r="O18" s="169" t="s">
        <v>104</v>
      </c>
      <c r="P18" s="201" t="s">
        <v>148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7.25" customHeight="1">
      <c r="A19" s="195"/>
      <c r="B19" s="195" t="s">
        <v>120</v>
      </c>
      <c r="C19" s="195" t="s">
        <v>149</v>
      </c>
      <c r="D19" s="18">
        <v>11.3532</v>
      </c>
      <c r="E19" s="18">
        <v>11.3532</v>
      </c>
      <c r="F19" s="18"/>
      <c r="G19" s="18">
        <v>11.3532</v>
      </c>
      <c r="H19" s="18"/>
      <c r="I19" s="18"/>
      <c r="J19" s="18"/>
      <c r="K19" s="18"/>
      <c r="L19" s="18"/>
      <c r="M19" s="18"/>
      <c r="N19" s="8" t="s">
        <v>150</v>
      </c>
      <c r="O19" s="8"/>
      <c r="P19" s="200" t="s">
        <v>139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7.25" customHeight="1">
      <c r="A20" s="195"/>
      <c r="B20" s="195" t="s">
        <v>151</v>
      </c>
      <c r="C20" s="195" t="s">
        <v>152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69"/>
      <c r="O20" s="169" t="s">
        <v>120</v>
      </c>
      <c r="P20" s="201" t="s">
        <v>153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7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69"/>
      <c r="O21" s="169" t="s">
        <v>109</v>
      </c>
      <c r="P21" s="201" t="s">
        <v>154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7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69"/>
      <c r="O22" s="169" t="s">
        <v>155</v>
      </c>
      <c r="P22" s="201" t="s">
        <v>156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7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69"/>
      <c r="O23" s="169" t="s">
        <v>157</v>
      </c>
      <c r="P23" s="201" t="s">
        <v>158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7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69"/>
      <c r="O24" s="169" t="s">
        <v>159</v>
      </c>
      <c r="P24" s="201" t="s">
        <v>160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7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69"/>
      <c r="O25" s="169" t="s">
        <v>161</v>
      </c>
      <c r="P25" s="201" t="s">
        <v>162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7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163</v>
      </c>
      <c r="O26" s="8"/>
      <c r="P26" s="200" t="s">
        <v>147</v>
      </c>
      <c r="Q26" s="18">
        <v>11.3532</v>
      </c>
      <c r="R26" s="18">
        <v>11.3532</v>
      </c>
      <c r="S26" s="18"/>
      <c r="T26" s="18">
        <v>11.3532</v>
      </c>
      <c r="U26" s="18"/>
      <c r="V26" s="18"/>
      <c r="W26" s="18"/>
      <c r="X26" s="18"/>
      <c r="Y26" s="18"/>
      <c r="Z26" s="18"/>
    </row>
    <row r="27" spans="1:26" ht="17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69"/>
      <c r="O27" s="169" t="s">
        <v>123</v>
      </c>
      <c r="P27" s="201" t="s">
        <v>164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7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69"/>
      <c r="O28" s="169" t="s">
        <v>151</v>
      </c>
      <c r="P28" s="201" t="s">
        <v>165</v>
      </c>
      <c r="Q28" s="18">
        <v>11.3532</v>
      </c>
      <c r="R28" s="18">
        <v>11.3532</v>
      </c>
      <c r="S28" s="18"/>
      <c r="T28" s="18">
        <v>11.3532</v>
      </c>
      <c r="U28" s="18"/>
      <c r="V28" s="18"/>
      <c r="W28" s="18"/>
      <c r="X28" s="18"/>
      <c r="Y28" s="18"/>
      <c r="Z28" s="18"/>
    </row>
    <row r="29" spans="1:26" ht="17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 t="s">
        <v>166</v>
      </c>
      <c r="O29" s="8"/>
      <c r="P29" s="200" t="s">
        <v>167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7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69"/>
      <c r="O30" s="169" t="s">
        <v>128</v>
      </c>
      <c r="P30" s="201" t="s">
        <v>168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0.25" customHeight="1">
      <c r="A31" s="196" t="s">
        <v>23</v>
      </c>
      <c r="B31" s="197"/>
      <c r="C31" s="198"/>
      <c r="D31" s="18">
        <v>788.8532</v>
      </c>
      <c r="E31" s="18">
        <v>788.8532</v>
      </c>
      <c r="F31" s="18">
        <v>777.5</v>
      </c>
      <c r="G31" s="18">
        <v>11.3532</v>
      </c>
      <c r="H31" s="18"/>
      <c r="I31" s="18"/>
      <c r="J31" s="18"/>
      <c r="K31" s="18"/>
      <c r="L31" s="18"/>
      <c r="M31" s="18"/>
      <c r="N31" s="202" t="s">
        <v>23</v>
      </c>
      <c r="O31" s="202"/>
      <c r="P31" s="202"/>
      <c r="Q31" s="18">
        <v>788.8532</v>
      </c>
      <c r="R31" s="18">
        <v>788.8532</v>
      </c>
      <c r="S31" s="18">
        <v>777.5</v>
      </c>
      <c r="T31" s="18">
        <v>11.3532</v>
      </c>
      <c r="U31" s="18"/>
      <c r="V31" s="18"/>
      <c r="W31" s="18"/>
      <c r="X31" s="18"/>
      <c r="Y31" s="18"/>
      <c r="Z31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1:C31"/>
    <mergeCell ref="N31:P31"/>
    <mergeCell ref="D5:D6"/>
    <mergeCell ref="Q5:Q6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showZeros="0" workbookViewId="0" topLeftCell="A1">
      <selection activeCell="A8" sqref="A1:XFD1048576"/>
    </sheetView>
  </sheetViews>
  <sheetFormatPr defaultColWidth="9.140625" defaultRowHeight="14.25" customHeight="1" outlineLevelRow="7" outlineLevelCol="5"/>
  <cols>
    <col min="1" max="2" width="27.421875" style="0" customWidth="1"/>
    <col min="3" max="3" width="17.28125" style="0" customWidth="1"/>
    <col min="4" max="5" width="26.28125" style="0" customWidth="1"/>
    <col min="6" max="6" width="18.7109375" style="0" customWidth="1"/>
  </cols>
  <sheetData>
    <row r="1" spans="1:6" ht="14.25" customHeight="1">
      <c r="A1" s="181"/>
      <c r="B1" s="181"/>
      <c r="C1" s="71"/>
      <c r="F1" s="186" t="s">
        <v>169</v>
      </c>
    </row>
    <row r="2" spans="1:6" ht="25.5" customHeight="1">
      <c r="A2" s="182" t="s">
        <v>170</v>
      </c>
      <c r="B2" s="182"/>
      <c r="C2" s="182"/>
      <c r="D2" s="182"/>
      <c r="E2" s="182"/>
      <c r="F2" s="182"/>
    </row>
    <row r="3" spans="1:6" ht="15.75" customHeight="1">
      <c r="A3" s="3" t="str">
        <f>"单位名称："&amp;"富源县人民医院"</f>
        <v>单位名称：富源县人民医院</v>
      </c>
      <c r="B3" s="181"/>
      <c r="C3" s="71"/>
      <c r="F3" s="284" t="s">
        <v>2</v>
      </c>
    </row>
    <row r="4" spans="1:6" ht="19.5" customHeight="1">
      <c r="A4" s="6" t="s">
        <v>171</v>
      </c>
      <c r="B4" s="16" t="s">
        <v>172</v>
      </c>
      <c r="C4" s="16" t="s">
        <v>173</v>
      </c>
      <c r="D4" s="16"/>
      <c r="E4" s="16"/>
      <c r="F4" s="16" t="s">
        <v>174</v>
      </c>
    </row>
    <row r="5" spans="1:6" ht="19.5" customHeight="1">
      <c r="A5" s="6"/>
      <c r="B5" s="16"/>
      <c r="C5" s="61" t="s">
        <v>31</v>
      </c>
      <c r="D5" s="61" t="s">
        <v>175</v>
      </c>
      <c r="E5" s="61" t="s">
        <v>176</v>
      </c>
      <c r="F5" s="16"/>
    </row>
    <row r="6" spans="1:6" ht="18.75" customHeight="1">
      <c r="A6" s="183">
        <v>1</v>
      </c>
      <c r="B6" s="183">
        <v>2</v>
      </c>
      <c r="C6" s="184">
        <v>3</v>
      </c>
      <c r="D6" s="183">
        <v>4</v>
      </c>
      <c r="E6" s="183">
        <v>5</v>
      </c>
      <c r="F6" s="183">
        <v>6</v>
      </c>
    </row>
    <row r="7" spans="1:6" ht="18.75" customHeight="1">
      <c r="A7" s="18"/>
      <c r="B7" s="18"/>
      <c r="C7" s="18"/>
      <c r="D7" s="18"/>
      <c r="E7" s="18"/>
      <c r="F7" s="18"/>
    </row>
    <row r="8" ht="14.25" customHeight="1">
      <c r="A8" s="185" t="s">
        <v>177</v>
      </c>
    </row>
  </sheetData>
  <mergeCells count="6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showZeros="0" workbookViewId="0" topLeftCell="A1">
      <selection activeCell="A1" sqref="A1:Z11"/>
    </sheetView>
  </sheetViews>
  <sheetFormatPr defaultColWidth="9.140625" defaultRowHeight="14.25" customHeight="1" outlineLevelRow="1"/>
  <cols>
    <col min="1" max="1" width="32.8515625" style="0" customWidth="1"/>
    <col min="2" max="2" width="20.7109375" style="0" customWidth="1"/>
    <col min="3" max="3" width="31.28125" style="0" customWidth="1"/>
    <col min="4" max="4" width="10.140625" style="0" customWidth="1"/>
    <col min="5" max="5" width="17.57421875" style="0" customWidth="1"/>
    <col min="6" max="6" width="10.28125" style="0" customWidth="1"/>
    <col min="7" max="7" width="23.00390625" style="0" customWidth="1"/>
    <col min="8" max="8" width="10.7109375" style="0" customWidth="1"/>
    <col min="9" max="9" width="11.00390625" style="0" customWidth="1"/>
    <col min="10" max="10" width="15.421875" style="0" customWidth="1"/>
    <col min="11" max="11" width="10.7109375" style="0" customWidth="1"/>
    <col min="12" max="13" width="11.140625" style="0" customWidth="1"/>
    <col min="15" max="15" width="11.140625" style="0" customWidth="1"/>
    <col min="16" max="16" width="11.8515625" style="0" customWidth="1"/>
    <col min="20" max="20" width="12.140625" style="0" customWidth="1"/>
    <col min="21" max="23" width="12.28125" style="0" customWidth="1"/>
    <col min="24" max="24" width="12.7109375" style="0" customWidth="1"/>
    <col min="25" max="26" width="11.140625" style="0" customWidth="1"/>
  </cols>
  <sheetData>
    <row r="1" spans="2:26" ht="16.5" customHeight="1">
      <c r="B1" s="160"/>
      <c r="D1" s="161"/>
      <c r="E1" s="161"/>
      <c r="F1" s="161"/>
      <c r="G1" s="161"/>
      <c r="H1" s="172"/>
      <c r="I1" s="172"/>
      <c r="K1" s="172"/>
      <c r="L1" s="172"/>
      <c r="M1" s="172"/>
      <c r="P1" s="172"/>
      <c r="T1" s="172"/>
      <c r="X1" s="160"/>
      <c r="Z1" s="53" t="s">
        <v>178</v>
      </c>
    </row>
    <row r="2" spans="1:26" ht="26.25" customHeight="1">
      <c r="A2" s="52" t="s">
        <v>179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spans="1:26" ht="15" customHeight="1">
      <c r="A3" s="3" t="str">
        <f>"单位名称："&amp;"富源县人民医院"</f>
        <v>单位名称：富源县人民医院</v>
      </c>
      <c r="B3" s="162"/>
      <c r="C3" s="162"/>
      <c r="D3" s="162"/>
      <c r="E3" s="162"/>
      <c r="F3" s="162"/>
      <c r="G3" s="162"/>
      <c r="H3" s="173"/>
      <c r="I3" s="173"/>
      <c r="J3" s="14"/>
      <c r="K3" s="173"/>
      <c r="L3" s="173"/>
      <c r="M3" s="173"/>
      <c r="N3" s="14"/>
      <c r="O3" s="14"/>
      <c r="P3" s="173"/>
      <c r="Q3" s="14"/>
      <c r="R3" s="14"/>
      <c r="S3" s="14"/>
      <c r="T3" s="173"/>
      <c r="X3" s="160"/>
      <c r="Z3" s="285" t="s">
        <v>2</v>
      </c>
    </row>
    <row r="4" spans="1:26" ht="18" customHeight="1">
      <c r="A4" s="163" t="s">
        <v>180</v>
      </c>
      <c r="B4" s="163" t="s">
        <v>181</v>
      </c>
      <c r="C4" s="163" t="s">
        <v>182</v>
      </c>
      <c r="D4" s="163" t="s">
        <v>183</v>
      </c>
      <c r="E4" s="163" t="s">
        <v>184</v>
      </c>
      <c r="F4" s="163" t="s">
        <v>185</v>
      </c>
      <c r="G4" s="163" t="s">
        <v>186</v>
      </c>
      <c r="H4" s="68" t="s">
        <v>187</v>
      </c>
      <c r="I4" s="68" t="s">
        <v>187</v>
      </c>
      <c r="J4" s="16"/>
      <c r="K4" s="68"/>
      <c r="L4" s="68"/>
      <c r="M4" s="68"/>
      <c r="N4" s="16"/>
      <c r="O4" s="16"/>
      <c r="P4" s="68"/>
      <c r="Q4" s="16"/>
      <c r="R4" s="16"/>
      <c r="S4" s="16"/>
      <c r="T4" s="178" t="s">
        <v>35</v>
      </c>
      <c r="U4" s="68" t="s">
        <v>36</v>
      </c>
      <c r="V4" s="68"/>
      <c r="W4" s="68"/>
      <c r="X4" s="68"/>
      <c r="Y4" s="68"/>
      <c r="Z4" s="68"/>
    </row>
    <row r="5" spans="1:26" ht="18" customHeight="1">
      <c r="A5" s="164"/>
      <c r="B5" s="165"/>
      <c r="C5" s="164"/>
      <c r="D5" s="164"/>
      <c r="E5" s="164"/>
      <c r="F5" s="164"/>
      <c r="G5" s="164"/>
      <c r="H5" s="68" t="s">
        <v>188</v>
      </c>
      <c r="I5" s="68" t="s">
        <v>32</v>
      </c>
      <c r="J5" s="16"/>
      <c r="K5" s="68"/>
      <c r="L5" s="68"/>
      <c r="M5" s="68"/>
      <c r="N5" s="16"/>
      <c r="O5" s="16"/>
      <c r="P5" s="68"/>
      <c r="Q5" s="16" t="s">
        <v>189</v>
      </c>
      <c r="R5" s="16"/>
      <c r="S5" s="16"/>
      <c r="T5" s="163" t="s">
        <v>35</v>
      </c>
      <c r="U5" s="68" t="s">
        <v>36</v>
      </c>
      <c r="V5" s="178" t="s">
        <v>37</v>
      </c>
      <c r="W5" s="68" t="s">
        <v>36</v>
      </c>
      <c r="X5" s="178" t="s">
        <v>39</v>
      </c>
      <c r="Y5" s="178" t="s">
        <v>40</v>
      </c>
      <c r="Z5" s="176" t="s">
        <v>41</v>
      </c>
    </row>
    <row r="6" spans="1:26" ht="14.25" customHeight="1">
      <c r="A6" s="166"/>
      <c r="B6" s="166"/>
      <c r="C6" s="166"/>
      <c r="D6" s="166"/>
      <c r="E6" s="166"/>
      <c r="F6" s="166"/>
      <c r="G6" s="166"/>
      <c r="H6" s="166"/>
      <c r="I6" s="175" t="s">
        <v>190</v>
      </c>
      <c r="J6" s="176" t="s">
        <v>191</v>
      </c>
      <c r="K6" s="163" t="s">
        <v>192</v>
      </c>
      <c r="L6" s="163" t="s">
        <v>193</v>
      </c>
      <c r="M6" s="163" t="s">
        <v>194</v>
      </c>
      <c r="N6" s="163" t="s">
        <v>195</v>
      </c>
      <c r="O6" s="163" t="s">
        <v>33</v>
      </c>
      <c r="P6" s="163" t="s">
        <v>34</v>
      </c>
      <c r="Q6" s="163" t="s">
        <v>32</v>
      </c>
      <c r="R6" s="163" t="s">
        <v>33</v>
      </c>
      <c r="S6" s="163" t="s">
        <v>34</v>
      </c>
      <c r="T6" s="166"/>
      <c r="U6" s="163" t="s">
        <v>31</v>
      </c>
      <c r="V6" s="163" t="s">
        <v>37</v>
      </c>
      <c r="W6" s="163" t="s">
        <v>196</v>
      </c>
      <c r="X6" s="163" t="s">
        <v>39</v>
      </c>
      <c r="Y6" s="163" t="s">
        <v>40</v>
      </c>
      <c r="Z6" s="163" t="s">
        <v>41</v>
      </c>
    </row>
    <row r="7" spans="1:26" ht="37.5" customHeight="1">
      <c r="A7" s="167"/>
      <c r="B7" s="167"/>
      <c r="C7" s="167"/>
      <c r="D7" s="167"/>
      <c r="E7" s="167"/>
      <c r="F7" s="167"/>
      <c r="G7" s="167"/>
      <c r="H7" s="167"/>
      <c r="I7" s="51" t="s">
        <v>31</v>
      </c>
      <c r="J7" s="51" t="s">
        <v>197</v>
      </c>
      <c r="K7" s="177" t="s">
        <v>191</v>
      </c>
      <c r="L7" s="177" t="s">
        <v>193</v>
      </c>
      <c r="M7" s="177" t="s">
        <v>194</v>
      </c>
      <c r="N7" s="177" t="s">
        <v>195</v>
      </c>
      <c r="O7" s="177" t="s">
        <v>195</v>
      </c>
      <c r="P7" s="177" t="s">
        <v>195</v>
      </c>
      <c r="Q7" s="177" t="s">
        <v>193</v>
      </c>
      <c r="R7" s="177" t="s">
        <v>194</v>
      </c>
      <c r="S7" s="177" t="s">
        <v>195</v>
      </c>
      <c r="T7" s="177" t="s">
        <v>35</v>
      </c>
      <c r="U7" s="177" t="s">
        <v>31</v>
      </c>
      <c r="V7" s="177" t="s">
        <v>37</v>
      </c>
      <c r="W7" s="177" t="s">
        <v>196</v>
      </c>
      <c r="X7" s="177" t="s">
        <v>39</v>
      </c>
      <c r="Y7" s="177" t="s">
        <v>40</v>
      </c>
      <c r="Z7" s="177" t="s">
        <v>41</v>
      </c>
    </row>
    <row r="8" spans="1:26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9">
        <v>25</v>
      </c>
      <c r="Z8" s="180">
        <v>26</v>
      </c>
    </row>
    <row r="9" spans="1:26" ht="21" customHeight="1" outlineLevel="1">
      <c r="A9" s="8" t="s">
        <v>43</v>
      </c>
      <c r="B9" s="168"/>
      <c r="C9" s="168"/>
      <c r="D9" s="168"/>
      <c r="E9" s="168"/>
      <c r="F9" s="168"/>
      <c r="G9" s="168"/>
      <c r="H9" s="18">
        <v>777.5</v>
      </c>
      <c r="I9" s="18">
        <v>777.5</v>
      </c>
      <c r="J9" s="18"/>
      <c r="K9" s="18"/>
      <c r="L9" s="18"/>
      <c r="M9" s="18"/>
      <c r="N9" s="18">
        <v>777.5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3.25" customHeight="1">
      <c r="A10" s="169" t="s">
        <v>43</v>
      </c>
      <c r="B10" s="8" t="s">
        <v>198</v>
      </c>
      <c r="C10" s="8" t="s">
        <v>199</v>
      </c>
      <c r="D10" s="8" t="s">
        <v>67</v>
      </c>
      <c r="E10" s="8" t="s">
        <v>68</v>
      </c>
      <c r="F10" s="8" t="s">
        <v>200</v>
      </c>
      <c r="G10" s="8" t="s">
        <v>122</v>
      </c>
      <c r="H10" s="18">
        <v>777.5</v>
      </c>
      <c r="I10" s="18">
        <v>777.5</v>
      </c>
      <c r="J10" s="18"/>
      <c r="K10" s="18"/>
      <c r="L10" s="18"/>
      <c r="M10" s="18"/>
      <c r="N10" s="18">
        <v>777.5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7.25" customHeight="1">
      <c r="A11" s="170" t="s">
        <v>69</v>
      </c>
      <c r="B11" s="171"/>
      <c r="C11" s="171"/>
      <c r="D11" s="171"/>
      <c r="E11" s="171"/>
      <c r="F11" s="171"/>
      <c r="G11" s="174"/>
      <c r="H11" s="18">
        <v>777.5</v>
      </c>
      <c r="I11" s="18">
        <v>777.5</v>
      </c>
      <c r="J11" s="18"/>
      <c r="K11" s="18"/>
      <c r="L11" s="18"/>
      <c r="M11" s="18"/>
      <c r="N11" s="18">
        <v>777.5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11:G1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7"/>
  <sheetViews>
    <sheetView showZeros="0" workbookViewId="0" topLeftCell="A1">
      <selection activeCell="A1" sqref="A1:W17"/>
    </sheetView>
  </sheetViews>
  <sheetFormatPr defaultColWidth="9.140625" defaultRowHeight="14.25" customHeight="1"/>
  <cols>
    <col min="1" max="1" width="10.28125" style="0" customWidth="1"/>
    <col min="2" max="2" width="13.421875" style="0" customWidth="1"/>
    <col min="3" max="3" width="32.8515625" style="0" customWidth="1"/>
    <col min="4" max="4" width="23.8515625" style="0" customWidth="1"/>
    <col min="5" max="5" width="11.140625" style="0" customWidth="1"/>
    <col min="6" max="6" width="17.7109375" style="0" customWidth="1"/>
    <col min="7" max="7" width="9.8515625" style="0" customWidth="1"/>
    <col min="8" max="8" width="17.7109375" style="0" customWidth="1"/>
    <col min="9" max="10" width="10.7109375" style="0" customWidth="1"/>
    <col min="11" max="11" width="11.00390625" style="0" customWidth="1"/>
    <col min="12" max="14" width="12.28125" style="0" customWidth="1"/>
    <col min="15" max="15" width="12.7109375" style="0" customWidth="1"/>
    <col min="16" max="17" width="11.140625" style="0" customWidth="1"/>
    <col min="19" max="19" width="10.28125" style="0" customWidth="1"/>
    <col min="20" max="21" width="11.8515625" style="0" customWidth="1"/>
    <col min="22" max="22" width="11.7109375" style="0" customWidth="1"/>
    <col min="23" max="23" width="10.28125" style="0" customWidth="1"/>
  </cols>
  <sheetData>
    <row r="1" spans="2:23" ht="13.5" customHeight="1">
      <c r="B1" s="152"/>
      <c r="E1" s="1"/>
      <c r="F1" s="1"/>
      <c r="G1" s="1"/>
      <c r="H1" s="1"/>
      <c r="U1" s="152"/>
      <c r="W1" s="159" t="s">
        <v>201</v>
      </c>
    </row>
    <row r="2" spans="1:23" ht="27.75" customHeight="1">
      <c r="A2" s="2" t="s">
        <v>202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3.5" customHeight="1">
      <c r="A3" s="3" t="str">
        <f>"单位名称："&amp;"富源县人民医院"</f>
        <v>单位名称：富源县人民医院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52"/>
      <c r="W3" s="283" t="s">
        <v>2</v>
      </c>
    </row>
    <row r="4" spans="1:23" ht="21.75" customHeight="1">
      <c r="A4" s="5" t="s">
        <v>203</v>
      </c>
      <c r="B4" s="6" t="s">
        <v>181</v>
      </c>
      <c r="C4" s="5" t="s">
        <v>182</v>
      </c>
      <c r="D4" s="5" t="s">
        <v>180</v>
      </c>
      <c r="E4" s="6" t="s">
        <v>183</v>
      </c>
      <c r="F4" s="6" t="s">
        <v>184</v>
      </c>
      <c r="G4" s="6" t="s">
        <v>204</v>
      </c>
      <c r="H4" s="6" t="s">
        <v>205</v>
      </c>
      <c r="I4" s="16" t="s">
        <v>29</v>
      </c>
      <c r="J4" s="16" t="s">
        <v>206</v>
      </c>
      <c r="K4" s="16"/>
      <c r="L4" s="16"/>
      <c r="M4" s="16"/>
      <c r="N4" s="16" t="s">
        <v>189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spans="1:23" ht="21.75" customHeight="1">
      <c r="A5" s="5"/>
      <c r="B5" s="16"/>
      <c r="C5" s="5"/>
      <c r="D5" s="5"/>
      <c r="E5" s="155"/>
      <c r="F5" s="155"/>
      <c r="G5" s="155"/>
      <c r="H5" s="155"/>
      <c r="I5" s="16"/>
      <c r="J5" s="157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55"/>
      <c r="R5" s="6" t="s">
        <v>31</v>
      </c>
      <c r="S5" s="6" t="s">
        <v>37</v>
      </c>
      <c r="T5" s="6" t="s">
        <v>196</v>
      </c>
      <c r="U5" s="6" t="s">
        <v>39</v>
      </c>
      <c r="V5" s="6" t="s">
        <v>40</v>
      </c>
      <c r="W5" s="6" t="s">
        <v>41</v>
      </c>
    </row>
    <row r="6" spans="1:23" ht="21" customHeight="1">
      <c r="A6" s="16"/>
      <c r="B6" s="16"/>
      <c r="C6" s="16"/>
      <c r="D6" s="16"/>
      <c r="E6" s="16"/>
      <c r="F6" s="16"/>
      <c r="G6" s="16"/>
      <c r="H6" s="16"/>
      <c r="I6" s="16"/>
      <c r="J6" s="158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39.75" customHeight="1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207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spans="1:23" ht="1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spans="1:23" ht="21" customHeight="1">
      <c r="A9" s="9"/>
      <c r="B9" s="9"/>
      <c r="C9" s="8" t="s">
        <v>208</v>
      </c>
      <c r="D9" s="9"/>
      <c r="E9" s="9"/>
      <c r="F9" s="9"/>
      <c r="G9" s="9"/>
      <c r="H9" s="9"/>
      <c r="I9" s="18">
        <v>14000</v>
      </c>
      <c r="J9" s="18"/>
      <c r="K9" s="18"/>
      <c r="L9" s="18"/>
      <c r="M9" s="18"/>
      <c r="N9" s="18"/>
      <c r="O9" s="18"/>
      <c r="P9" s="18"/>
      <c r="Q9" s="18"/>
      <c r="R9" s="18">
        <v>14000</v>
      </c>
      <c r="S9" s="18">
        <v>14000</v>
      </c>
      <c r="T9" s="18"/>
      <c r="U9" s="18"/>
      <c r="V9" s="18"/>
      <c r="W9" s="18"/>
    </row>
    <row r="10" spans="1:23" ht="23.25" customHeight="1">
      <c r="A10" s="8" t="s">
        <v>209</v>
      </c>
      <c r="B10" s="8" t="s">
        <v>210</v>
      </c>
      <c r="C10" s="8" t="s">
        <v>208</v>
      </c>
      <c r="D10" s="8" t="s">
        <v>43</v>
      </c>
      <c r="E10" s="8" t="s">
        <v>67</v>
      </c>
      <c r="F10" s="8" t="s">
        <v>68</v>
      </c>
      <c r="G10" s="8" t="s">
        <v>211</v>
      </c>
      <c r="H10" s="8" t="s">
        <v>156</v>
      </c>
      <c r="I10" s="18">
        <v>14000</v>
      </c>
      <c r="J10" s="18"/>
      <c r="K10" s="18"/>
      <c r="L10" s="18"/>
      <c r="M10" s="18"/>
      <c r="N10" s="18"/>
      <c r="O10" s="18"/>
      <c r="P10" s="18"/>
      <c r="Q10" s="18"/>
      <c r="R10" s="18">
        <v>14000</v>
      </c>
      <c r="S10" s="18">
        <v>14000</v>
      </c>
      <c r="T10" s="18"/>
      <c r="U10" s="18"/>
      <c r="V10" s="18"/>
      <c r="W10" s="18"/>
    </row>
    <row r="11" spans="1:23" ht="23.25" customHeight="1">
      <c r="A11" s="8"/>
      <c r="B11" s="8"/>
      <c r="C11" s="8" t="s">
        <v>212</v>
      </c>
      <c r="D11" s="8"/>
      <c r="E11" s="8"/>
      <c r="F11" s="8"/>
      <c r="G11" s="8"/>
      <c r="H11" s="8"/>
      <c r="I11" s="18">
        <v>1000</v>
      </c>
      <c r="J11" s="18"/>
      <c r="K11" s="18"/>
      <c r="L11" s="18"/>
      <c r="M11" s="18"/>
      <c r="N11" s="18"/>
      <c r="O11" s="18"/>
      <c r="P11" s="8"/>
      <c r="Q11" s="18"/>
      <c r="R11" s="18">
        <v>1000</v>
      </c>
      <c r="S11" s="18">
        <v>1000</v>
      </c>
      <c r="T11" s="18"/>
      <c r="U11" s="18"/>
      <c r="V11" s="18"/>
      <c r="W11" s="18"/>
    </row>
    <row r="12" spans="1:23" ht="23.25" customHeight="1">
      <c r="A12" s="8" t="s">
        <v>209</v>
      </c>
      <c r="B12" s="8" t="s">
        <v>213</v>
      </c>
      <c r="C12" s="8" t="s">
        <v>212</v>
      </c>
      <c r="D12" s="8" t="s">
        <v>43</v>
      </c>
      <c r="E12" s="8" t="s">
        <v>67</v>
      </c>
      <c r="F12" s="8" t="s">
        <v>68</v>
      </c>
      <c r="G12" s="8" t="s">
        <v>214</v>
      </c>
      <c r="H12" s="8" t="s">
        <v>168</v>
      </c>
      <c r="I12" s="18">
        <v>1000</v>
      </c>
      <c r="J12" s="18"/>
      <c r="K12" s="18"/>
      <c r="L12" s="18"/>
      <c r="M12" s="18"/>
      <c r="N12" s="18"/>
      <c r="O12" s="18"/>
      <c r="P12" s="8"/>
      <c r="Q12" s="18"/>
      <c r="R12" s="18">
        <v>1000</v>
      </c>
      <c r="S12" s="18">
        <v>1000</v>
      </c>
      <c r="T12" s="18"/>
      <c r="U12" s="18"/>
      <c r="V12" s="18"/>
      <c r="W12" s="18"/>
    </row>
    <row r="13" spans="1:23" ht="23.25" customHeight="1">
      <c r="A13" s="8"/>
      <c r="B13" s="8"/>
      <c r="C13" s="8" t="s">
        <v>215</v>
      </c>
      <c r="D13" s="8"/>
      <c r="E13" s="8"/>
      <c r="F13" s="8"/>
      <c r="G13" s="8"/>
      <c r="H13" s="8"/>
      <c r="I13" s="18">
        <v>16000</v>
      </c>
      <c r="J13" s="18"/>
      <c r="K13" s="18"/>
      <c r="L13" s="18"/>
      <c r="M13" s="18"/>
      <c r="N13" s="18"/>
      <c r="O13" s="18"/>
      <c r="P13" s="8"/>
      <c r="Q13" s="18"/>
      <c r="R13" s="18">
        <v>16000</v>
      </c>
      <c r="S13" s="18">
        <v>16000</v>
      </c>
      <c r="T13" s="18"/>
      <c r="U13" s="18"/>
      <c r="V13" s="18"/>
      <c r="W13" s="18"/>
    </row>
    <row r="14" spans="1:23" ht="23.25" customHeight="1">
      <c r="A14" s="8" t="s">
        <v>209</v>
      </c>
      <c r="B14" s="8" t="s">
        <v>216</v>
      </c>
      <c r="C14" s="8" t="s">
        <v>215</v>
      </c>
      <c r="D14" s="8" t="s">
        <v>43</v>
      </c>
      <c r="E14" s="8" t="s">
        <v>67</v>
      </c>
      <c r="F14" s="8" t="s">
        <v>68</v>
      </c>
      <c r="G14" s="8" t="s">
        <v>217</v>
      </c>
      <c r="H14" s="8" t="s">
        <v>154</v>
      </c>
      <c r="I14" s="18">
        <v>16000</v>
      </c>
      <c r="J14" s="18"/>
      <c r="K14" s="18"/>
      <c r="L14" s="18"/>
      <c r="M14" s="18"/>
      <c r="N14" s="18"/>
      <c r="O14" s="18"/>
      <c r="P14" s="8"/>
      <c r="Q14" s="18"/>
      <c r="R14" s="18">
        <v>16000</v>
      </c>
      <c r="S14" s="18">
        <v>16000</v>
      </c>
      <c r="T14" s="18"/>
      <c r="U14" s="18"/>
      <c r="V14" s="18"/>
      <c r="W14" s="18"/>
    </row>
    <row r="15" spans="1:23" ht="23.25" customHeight="1">
      <c r="A15" s="8"/>
      <c r="B15" s="8"/>
      <c r="C15" s="8" t="s">
        <v>218</v>
      </c>
      <c r="D15" s="8"/>
      <c r="E15" s="8"/>
      <c r="F15" s="8"/>
      <c r="G15" s="8"/>
      <c r="H15" s="8"/>
      <c r="I15" s="18">
        <v>11.3532</v>
      </c>
      <c r="J15" s="18">
        <v>11.3532</v>
      </c>
      <c r="K15" s="18"/>
      <c r="L15" s="18"/>
      <c r="M15" s="18"/>
      <c r="N15" s="18"/>
      <c r="O15" s="18"/>
      <c r="P15" s="8"/>
      <c r="Q15" s="18"/>
      <c r="R15" s="18"/>
      <c r="S15" s="18"/>
      <c r="T15" s="18"/>
      <c r="U15" s="18"/>
      <c r="V15" s="18"/>
      <c r="W15" s="18"/>
    </row>
    <row r="16" spans="1:23" ht="23.25" customHeight="1">
      <c r="A16" s="8" t="s">
        <v>219</v>
      </c>
      <c r="B16" s="8" t="s">
        <v>220</v>
      </c>
      <c r="C16" s="8" t="s">
        <v>218</v>
      </c>
      <c r="D16" s="8" t="s">
        <v>43</v>
      </c>
      <c r="E16" s="8" t="s">
        <v>61</v>
      </c>
      <c r="F16" s="8" t="s">
        <v>62</v>
      </c>
      <c r="G16" s="8" t="s">
        <v>221</v>
      </c>
      <c r="H16" s="8" t="s">
        <v>165</v>
      </c>
      <c r="I16" s="18">
        <v>11.3532</v>
      </c>
      <c r="J16" s="18">
        <v>11.3532</v>
      </c>
      <c r="K16" s="18"/>
      <c r="L16" s="18"/>
      <c r="M16" s="18"/>
      <c r="N16" s="18"/>
      <c r="O16" s="18"/>
      <c r="P16" s="8"/>
      <c r="Q16" s="18"/>
      <c r="R16" s="18"/>
      <c r="S16" s="18"/>
      <c r="T16" s="18"/>
      <c r="U16" s="18"/>
      <c r="V16" s="18"/>
      <c r="W16" s="18"/>
    </row>
    <row r="17" spans="1:23" ht="18.75" customHeight="1">
      <c r="A17" s="153" t="s">
        <v>69</v>
      </c>
      <c r="B17" s="154"/>
      <c r="C17" s="154"/>
      <c r="D17" s="154"/>
      <c r="E17" s="154"/>
      <c r="F17" s="154"/>
      <c r="G17" s="154"/>
      <c r="H17" s="156"/>
      <c r="I17" s="18">
        <v>31011.3532</v>
      </c>
      <c r="J17" s="18">
        <v>11.3532</v>
      </c>
      <c r="K17" s="18"/>
      <c r="L17" s="18"/>
      <c r="M17" s="18"/>
      <c r="N17" s="18"/>
      <c r="O17" s="18"/>
      <c r="P17" s="18"/>
      <c r="Q17" s="18"/>
      <c r="R17" s="18">
        <v>31000</v>
      </c>
      <c r="S17" s="18">
        <v>31000</v>
      </c>
      <c r="T17" s="18"/>
      <c r="U17" s="18"/>
      <c r="V17" s="18"/>
      <c r="W17" s="18"/>
    </row>
  </sheetData>
  <mergeCells count="28">
    <mergeCell ref="A2:W2"/>
    <mergeCell ref="A3:H3"/>
    <mergeCell ref="J4:M4"/>
    <mergeCell ref="N4:P4"/>
    <mergeCell ref="R4:W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/>
  <pageMargins left="0.75" right="0.75" top="1" bottom="1" header="0.511805555555556" footer="0.51180555555555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2024-02-26T07:57:00Z</dcterms:created>
  <dcterms:modified xsi:type="dcterms:W3CDTF">2024-02-29T19:53:01Z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418854A5B057407AABD38A3D1B172D8D_12</vt:lpwstr>
  </property>
</Properties>
</file>