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5" activeTab="19"/>
  </bookViews>
  <sheets>
    <sheet name="财务收支预算总表01-1" sheetId="1" r:id="rId1"/>
    <sheet name="部门收入预算表01-2" sheetId="2" r:id="rId2"/>
    <sheet name="部门支出预算表01-03" sheetId="3" r:id="rId3"/>
    <sheet name="财政拨款收支预算总表02-1" sheetId="4" r:id="rId4"/>
    <sheet name="一般公共预算支出预算表（按功能科目分类）02-2" sheetId="5" r:id="rId5"/>
    <sheet name="一般公共预算支出预算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级下达）05-2" sheetId="10" r:id="rId10"/>
    <sheet name="项目支出绩效目标表（另文下达）05-3" sheetId="11" r:id="rId11"/>
    <sheet name="政府性基金预算支出预算表06" sheetId="12" r:id="rId12"/>
    <sheet name="国有资本经营预算支出表07" sheetId="13" r:id="rId13"/>
    <sheet name="部门政府采购预算表08" sheetId="14" r:id="rId14"/>
    <sheet name="政府购买服务预算表09" sheetId="15" r:id="rId15"/>
    <sheet name="市对下转移支付预算表10-1" sheetId="16" r:id="rId16"/>
    <sheet name="市对下转移支付绩效目标表10-2" sheetId="17" r:id="rId17"/>
    <sheet name="新增资产配置表11" sheetId="18" r:id="rId18"/>
    <sheet name="上级补助项目支出预算表12" sheetId="19" r:id="rId19"/>
    <sheet name="部门项目中期规划预算表13" sheetId="20" r:id="rId20"/>
  </sheets>
  <definedNames>
    <definedName name="_xlnm.Print_Titles" localSheetId="0">'财务收支预算总表01-1'!$A:$A,'财务收支预算总表01-1'!$1:$1</definedName>
    <definedName name="_xlnm.Print_Titles" localSheetId="1">'部门收入预算表01-2'!$A:$A,'部门收入预算表01-2'!$1:$1</definedName>
    <definedName name="_xlnm.Print_Titles" localSheetId="2">'部门支出预算表01-03'!$A:$A,'部门支出预算表01-03'!$1:$1</definedName>
    <definedName name="_xlnm.Print_Titles" localSheetId="3">'财政拨款收支预算总表02-1'!$A:$A,'财政拨款收支预算总表02-1'!$1:$1</definedName>
    <definedName name="_xlnm.Print_Titles" localSheetId="4">'一般公共预算支出预算表（按功能科目分类）02-2'!$A:$A,'一般公共预算支出预算表（按功能科目分类）02-2'!$1:$1</definedName>
    <definedName name="_xlnm.Print_Titles" localSheetId="5">'一般公共预算支出预算表（按经济科目分类）02-3'!$A:$A,'一般公共预算支出预算表（按经济科目分类）02-3'!$1:$1</definedName>
    <definedName name="_xlnm.Print_Titles" localSheetId="6">'一般公共预算“三公”经费支出预算表03'!$A:$A,'一般公共预算“三公”经费支出预算表03'!$1:$1</definedName>
    <definedName name="_xlnm.Print_Titles" localSheetId="7">'基本支出预算表（人员类.运转类公用经费项目）04'!$A:$A,'基本支出预算表（人员类.运转类公用经费项目）04'!$1:$1</definedName>
    <definedName name="_xlnm.Print_Titles" localSheetId="8">'项目支出预算表（其他运转类.特定目标类项目）05-1'!$A:$A,'项目支出预算表（其他运转类.特定目标类项目）05-1'!$1:$1</definedName>
    <definedName name="_xlnm.Print_Titles" localSheetId="9">'项目支出绩效目标表（本级下达）05-2'!$A:$A,'项目支出绩效目标表（本级下达）05-2'!$1:$1</definedName>
    <definedName name="_xlnm.Print_Titles" localSheetId="10">'项目支出绩效目标表（另文下达）05-3'!$A:$A,'项目支出绩效目标表（另文下达）05-3'!$1:$1</definedName>
    <definedName name="_xlnm.Print_Titles" localSheetId="11">'政府性基金预算支出预算表06'!$A:$A,'政府性基金预算支出预算表06'!$1:$1</definedName>
    <definedName name="_xlnm.Print_Titles" localSheetId="12">'国有资本经营预算支出表07'!$A:$A,'国有资本经营预算支出表07'!$1:$1</definedName>
    <definedName name="_xlnm.Print_Titles" localSheetId="13">'部门政府采购预算表08'!$A:$A,'部门政府采购预算表08'!$1:$1</definedName>
    <definedName name="_xlnm.Print_Titles" localSheetId="14">'政府购买服务预算表09'!$A:$A,'政府购买服务预算表09'!$1:$1</definedName>
    <definedName name="_xlnm.Print_Titles" localSheetId="15">'市对下转移支付预算表10-1'!$A:$A,'市对下转移支付预算表10-1'!$1:$1</definedName>
    <definedName name="_xlnm.Print_Titles" localSheetId="16">'市对下转移支付绩效目标表10-2'!$A:$A,'市对下转移支付绩效目标表10-2'!$1:$1</definedName>
    <definedName name="_xlnm.Print_Titles" localSheetId="17">'新增资产配置表11'!$A:$A,'新增资产配置表11'!$1:$1</definedName>
    <definedName name="_xlnm.Print_Titles" localSheetId="18">'上级补助项目支出预算表12'!$A:$A,'上级补助项目支出预算表12'!$1:$1</definedName>
    <definedName name="_xlnm.Print_Titles" localSheetId="19">'部门项目中期规划预算表13'!$A:$A,'部门项目中期规划预算表13'!$1:$1</definedName>
  </definedNames>
  <calcPr fullCalcOnLoad="1"/>
</workbook>
</file>

<file path=xl/sharedStrings.xml><?xml version="1.0" encoding="utf-8"?>
<sst xmlns="http://schemas.openxmlformats.org/spreadsheetml/2006/main" count="1051" uniqueCount="415">
  <si>
    <t>预算01-1表</t>
  </si>
  <si>
    <t>财务收支预算总表</t>
  </si>
  <si>
    <t>单位：万元</t>
  </si>
  <si>
    <t>收        入</t>
  </si>
  <si>
    <t>支        出</t>
  </si>
  <si>
    <t>项      目</t>
  </si>
  <si>
    <t>2024年预算数</t>
  </si>
  <si>
    <t>项目（按功能分类）</t>
  </si>
  <si>
    <t>一、一般公共预算拨款收入</t>
  </si>
  <si>
    <t>二、政府性基金预算拨款收入</t>
  </si>
  <si>
    <t>三、国有资本经营预算拨款收入</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</si>
  <si>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</si>
  <si>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</si>
  <si>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</si>
  <si>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</si>
  <si>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</si>
  <si>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</si>
  <si>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</si>
  <si>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</si>
  <si>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</si>
  <si>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</si>
  <si>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</si>
  <si>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</si>
  <si>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</si>
  <si>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</si>
  <si>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</si>
  <si>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</si>
  <si>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</si>
  <si>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</si>
  <si>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</si>
  <si>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</si>
  <si>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</si>
  <si>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</si>
  <si>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</si>
  <si>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</si>
  <si>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</si>
  <si>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</si>
  <si>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</si>
  <si>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</si>
  <si>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</si>
  <si>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</si>
  <si>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</si>
  <si>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192001</t>
  </si>
  <si>
    <t>中国共产主义青年团富源县委员会</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</si>
  <si>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</si>
  <si>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</si>
  <si>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</si>
  <si>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</si>
  <si>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</si>
  <si>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</si>
  <si>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</si>
  <si>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</si>
  <si>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</si>
  <si>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</si>
  <si>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</si>
  <si>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</si>
  <si>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</si>
  <si>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</si>
  <si>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</si>
  <si>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20129</t>
  </si>
  <si>
    <t>群众团体事务</t>
  </si>
  <si>
    <t>2012901</t>
  </si>
  <si>
    <t>行政运行</t>
  </si>
  <si>
    <t>2012999</t>
  </si>
  <si>
    <t>其他群众团体事务支出</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</si>
  <si>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</si>
  <si>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</si>
  <si>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</si>
  <si>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</si>
  <si>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</si>
  <si>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</si>
  <si>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</si>
  <si>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</si>
  <si>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</si>
  <si>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</si>
  <si>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</si>
  <si>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</si>
  <si>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</si>
  <si>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</si>
  <si>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</si>
  <si>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</si>
  <si>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</si>
  <si>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</si>
  <si>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</si>
  <si>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</si>
  <si>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</si>
  <si>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</si>
  <si>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</si>
  <si>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</si>
  <si>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</si>
  <si>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</si>
  <si>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</si>
  <si>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</si>
  <si>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</si>
  <si>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</si>
  <si>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</si>
  <si>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</si>
  <si>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</si>
  <si>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</si>
  <si>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</si>
  <si>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</si>
  <si>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</si>
  <si>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</si>
  <si>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</si>
  <si>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</si>
  <si>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</si>
  <si>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</si>
  <si>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</si>
  <si>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</si>
  <si>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</si>
  <si>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</si>
  <si>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</si>
  <si>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预算02-3表</t>
  </si>
  <si>
    <t>财政拨款支出明细表（按经济科目分类）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</si>
  <si>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</si>
  <si>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</si>
  <si>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</si>
  <si>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</si>
  <si>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</si>
  <si>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</si>
  <si>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</si>
  <si>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</si>
  <si>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</si>
  <si>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</si>
  <si>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</si>
  <si>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</si>
  <si>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</si>
  <si>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</si>
  <si>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</si>
  <si>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</si>
  <si>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</si>
  <si>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</si>
  <si>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</si>
  <si>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</si>
  <si>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</si>
  <si>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</si>
  <si>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501</t>
  </si>
  <si>
    <t>机关工资福利支出</t>
  </si>
  <si>
    <t>301</t>
  </si>
  <si>
    <t>工资福利支出</t>
  </si>
  <si>
    <t>01</t>
  </si>
  <si>
    <t>工资奖金津补贴</t>
  </si>
  <si>
    <t>基本工资</t>
  </si>
  <si>
    <t>02</t>
  </si>
  <si>
    <t>社会保障缴费</t>
  </si>
  <si>
    <t>津贴补贴</t>
  </si>
  <si>
    <t>03</t>
  </si>
  <si>
    <t>奖金</t>
  </si>
  <si>
    <t>502</t>
  </si>
  <si>
    <t>机关商品和服务支出</t>
  </si>
  <si>
    <t>07</t>
  </si>
  <si>
    <t>绩效工资</t>
  </si>
  <si>
    <t>办公经费</t>
  </si>
  <si>
    <t>08</t>
  </si>
  <si>
    <t>机关事业单位基本养老保险缴费</t>
  </si>
  <si>
    <t>05</t>
  </si>
  <si>
    <t>委托业务费</t>
  </si>
  <si>
    <t>09</t>
  </si>
  <si>
    <t>职业年金缴费</t>
  </si>
  <si>
    <t>06</t>
  </si>
  <si>
    <t>公务接待费</t>
  </si>
  <si>
    <t>职工基本医疗保险缴费</t>
  </si>
  <si>
    <t>维修（护）费</t>
  </si>
  <si>
    <t>公务员医疗补助缴费</t>
  </si>
  <si>
    <t>503</t>
  </si>
  <si>
    <t>机关资本性支出（一）</t>
  </si>
  <si>
    <t>其他社会保障缴费</t>
  </si>
  <si>
    <t>设备购置</t>
  </si>
  <si>
    <t>505</t>
  </si>
  <si>
    <t>对事业单位经常性补助</t>
  </si>
  <si>
    <t>302</t>
  </si>
  <si>
    <t>商品和服务支出</t>
  </si>
  <si>
    <t>办公费</t>
  </si>
  <si>
    <t>印刷费</t>
  </si>
  <si>
    <t>509</t>
  </si>
  <si>
    <t>对个人和家庭的补助</t>
  </si>
  <si>
    <t>水费</t>
  </si>
  <si>
    <t>社会福利和救助</t>
  </si>
  <si>
    <t>电费</t>
  </si>
  <si>
    <t>助学金</t>
  </si>
  <si>
    <t>邮电费</t>
  </si>
  <si>
    <t>离退休费</t>
  </si>
  <si>
    <t>差旅费</t>
  </si>
  <si>
    <t>26</t>
  </si>
  <si>
    <t>劳务费</t>
  </si>
  <si>
    <t>28</t>
  </si>
  <si>
    <t>工会经费</t>
  </si>
  <si>
    <t>29</t>
  </si>
  <si>
    <t>福利费</t>
  </si>
  <si>
    <t>39</t>
  </si>
  <si>
    <t>其他交通费用</t>
  </si>
  <si>
    <t>303</t>
  </si>
  <si>
    <t>退休费</t>
  </si>
  <si>
    <t>生活补助</t>
  </si>
  <si>
    <t>310</t>
  </si>
  <si>
    <t>资本性支出</t>
  </si>
  <si>
    <t>办公设备购置</t>
  </si>
  <si>
    <t>预算03表</t>
  </si>
  <si>
    <t>一般公共预算“三公”经费支出预算表</t>
  </si>
  <si>
    <t>“三公”经费合计</t>
  </si>
  <si>
    <t>因公出国（境）费</t>
  </si>
  <si>
    <t>公务用车购置及运行费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</si>
  <si>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</si>
  <si>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</si>
  <si>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</si>
  <si>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</si>
  <si>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</si>
  <si>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</si>
  <si>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</si>
  <si>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</si>
  <si>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</si>
  <si>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</si>
  <si>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</si>
  <si>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</si>
  <si>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</si>
  <si>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</si>
  <si>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</si>
  <si>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</si>
  <si>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</si>
  <si>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</si>
  <si>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</si>
  <si>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</si>
  <si>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</si>
  <si>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</si>
  <si>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530325210000000023853</t>
  </si>
  <si>
    <t>行政人员支出工资</t>
  </si>
  <si>
    <t>30101</t>
  </si>
  <si>
    <t>30102</t>
  </si>
  <si>
    <t>30103</t>
  </si>
  <si>
    <t>530325231100001475103</t>
  </si>
  <si>
    <t>公务员年终考核奖</t>
  </si>
  <si>
    <t>530325210000000023861</t>
  </si>
  <si>
    <t>养老保险</t>
  </si>
  <si>
    <t>30108</t>
  </si>
  <si>
    <t>530325210000000023862</t>
  </si>
  <si>
    <t>医疗保险</t>
  </si>
  <si>
    <t>30110</t>
  </si>
  <si>
    <t>530325210000000023857</t>
  </si>
  <si>
    <t>30111</t>
  </si>
  <si>
    <t>530325210000000023860</t>
  </si>
  <si>
    <t>退休公务员医疗</t>
  </si>
  <si>
    <t>530325210000000023856</t>
  </si>
  <si>
    <t>工伤保险</t>
  </si>
  <si>
    <t>30112</t>
  </si>
  <si>
    <t>530325210000000023858</t>
  </si>
  <si>
    <t>生育保险</t>
  </si>
  <si>
    <t>530325210000000023863</t>
  </si>
  <si>
    <t>30113</t>
  </si>
  <si>
    <t>530325231100001492817</t>
  </si>
  <si>
    <t>公务接待</t>
  </si>
  <si>
    <t>30217</t>
  </si>
  <si>
    <t>530325231100001475116</t>
  </si>
  <si>
    <t>一般公用经费</t>
  </si>
  <si>
    <t>30206</t>
  </si>
  <si>
    <t>30207</t>
  </si>
  <si>
    <t>30201</t>
  </si>
  <si>
    <t>30202</t>
  </si>
  <si>
    <t>530325221100000655977</t>
  </si>
  <si>
    <t>30228</t>
  </si>
  <si>
    <t>30229</t>
  </si>
  <si>
    <t>530325210000000023868</t>
  </si>
  <si>
    <t>行政人员公务交通补贴</t>
  </si>
  <si>
    <t>30239</t>
  </si>
  <si>
    <t>530325210000000023864</t>
  </si>
  <si>
    <t>30305</t>
  </si>
  <si>
    <t>预算05-1表</t>
  </si>
  <si>
    <t>项目支出预算表（其他运转类.特定目标类项目）</t>
  </si>
  <si>
    <t>项目分类</t>
  </si>
  <si>
    <t>经济科目编码</t>
  </si>
  <si>
    <t>经济科目名称</t>
  </si>
  <si>
    <t>本年拨款</t>
  </si>
  <si>
    <t>其中：本次下达</t>
  </si>
  <si>
    <t>大学生西部计划志愿者社会保险缴费及生活补助经费</t>
  </si>
  <si>
    <t>民生类</t>
  </si>
  <si>
    <t>530325231100001983715</t>
  </si>
  <si>
    <t>大学生志愿服务西部计划志愿者生活补助经费</t>
  </si>
  <si>
    <t>530325231100001493131</t>
  </si>
  <si>
    <t>自有资金项目经费</t>
  </si>
  <si>
    <t>事业发展类</t>
  </si>
  <si>
    <t>530325231100001569508</t>
  </si>
  <si>
    <t>30205</t>
  </si>
  <si>
    <t>30211</t>
  </si>
  <si>
    <t>30213</t>
  </si>
  <si>
    <t>30226</t>
  </si>
  <si>
    <t>30308</t>
  </si>
  <si>
    <t>31002</t>
  </si>
  <si>
    <t>预算05-2表</t>
  </si>
  <si>
    <t>部门项目绩效目标表（本级下达）</t>
  </si>
  <si>
    <t>单位名称、项目名称</t>
  </si>
  <si>
    <t>项目年度绩效目标</t>
  </si>
  <si>
    <t>一级指标</t>
  </si>
  <si>
    <t>二级指标</t>
  </si>
  <si>
    <t>三级指标</t>
  </si>
  <si>
    <t>指标性质</t>
  </si>
  <si>
    <t>指标值</t>
  </si>
  <si>
    <t>度量单位</t>
  </si>
  <si>
    <t>指标属性</t>
  </si>
  <si>
    <t>指标内容</t>
  </si>
  <si>
    <t>招募地方项目志愿者，到我县基层乡镇一级从事为期1—3年的基础教育、服务“三农”、医疗卫生、基层青年工作、基层社会管理等志愿服务工作。做到在岗志愿者生活补贴三级财政足额发放、志愿者工作生活配套资金到位率等于100%、按时完成志愿者养老保险等社会保险缴费、吸引更多大学毕业生参与志愿服务、志愿者对服务单位满意度95%、服务单位对志愿者满意度95%。</t>
  </si>
  <si>
    <t>产出指标</t>
  </si>
  <si>
    <t>数量指标</t>
  </si>
  <si>
    <t>志愿者在岗人数</t>
  </si>
  <si>
    <t>=</t>
  </si>
  <si>
    <t>人</t>
  </si>
  <si>
    <t>定量指标</t>
  </si>
  <si>
    <t>西部计划志愿者在岗12人</t>
  </si>
  <si>
    <t>招募地方项目志愿者，到我县基层乡镇一级从事为期1—3年的基础教育、服务三农、医疗卫生、基层青年工作、基层社会管理等志愿服务工作。做到在岗志愿者生活补贴三级财政足额发放、志愿者工作生活配套资金到位率等于100%、按时完成志愿者养老保险等社会保险缴费、吸引更多大学毕业生参与志愿服务、志愿者对服务单位满意度95%、服务单位对志愿者满意度95%。</t>
  </si>
  <si>
    <t>足额发放生活补助及缴纳社会保险</t>
  </si>
  <si>
    <t>100</t>
  </si>
  <si>
    <t>%</t>
  </si>
  <si>
    <t>按时缴纳、发放</t>
  </si>
  <si>
    <t>效益指标</t>
  </si>
  <si>
    <t>可持续影响指标</t>
  </si>
  <si>
    <t>吸引更多大学毕业生参与志愿服务</t>
  </si>
  <si>
    <t>&gt;=</t>
  </si>
  <si>
    <t>参与志愿服务大学毕业生比上年明显增长</t>
  </si>
  <si>
    <t>满意度指标</t>
  </si>
  <si>
    <t>服务对象满意度指标</t>
  </si>
  <si>
    <t>服务单位对志愿者满意度</t>
  </si>
  <si>
    <t>95</t>
  </si>
  <si>
    <t>志愿者服务活动促进贫困地区医疗卫生、基础教育、产业科技、思想文化等方面的发展</t>
  </si>
  <si>
    <t>招募地方项目志愿者，到我县基层乡镇一级从事为期1—3年的基础教育、服务“三农”、医疗卫生、基层青年工作、基层社会管理等志愿服务工作。做到在岗志愿者生活补贴三级财政足额发放、志愿者服务期满后就业率大于85%、志愿者工作生活配套资金到位率等于100%、志愿者对服务单位满意度95%、服务单位对志愿者满意度95%。</t>
  </si>
  <si>
    <t>关于西部计划岗位名额分配情况的通知</t>
  </si>
  <si>
    <t>招募地方项目志愿者，到我县基层乡镇一级从事为期1—3年的基础教育、服务三农、医疗卫生、基层青年工作、基层社会管理等志愿服务工作。做到在岗志愿者生活补贴三级财政足额发放、志愿者服务期满后就业率大于85%、志愿者工作生活配套资金到位率等于100%、志愿者对服务单位满意度95%、服务单位对志愿者满意度95%。</t>
  </si>
  <si>
    <t>足额发放生活补助</t>
  </si>
  <si>
    <t>按时足额发放</t>
  </si>
  <si>
    <t>社会效益指标</t>
  </si>
  <si>
    <t>服务期满后就业率</t>
  </si>
  <si>
    <t>85</t>
  </si>
  <si>
    <t>根据此项指标来判定此项目的社会效益指标</t>
  </si>
  <si>
    <t>志愿者对服务单位满意度</t>
  </si>
  <si>
    <t>根据此项指标来判定项目管理的合理性和管理服务到位程度和工作实施成效</t>
  </si>
  <si>
    <t>做好本部门2024年度助学等项目，支持部门正常履职。</t>
  </si>
  <si>
    <t>项目覆盖面</t>
  </si>
  <si>
    <t>&gt;</t>
  </si>
  <si>
    <t>80</t>
  </si>
  <si>
    <t>资金覆盖面达80%以上</t>
  </si>
  <si>
    <t>经济效益指标</t>
  </si>
  <si>
    <t>有效促进全县共青团各项事业发展</t>
  </si>
  <si>
    <t>90</t>
  </si>
  <si>
    <t>有效促进全县团的各项事业发展</t>
  </si>
  <si>
    <t>用款单位满意度</t>
  </si>
  <si>
    <t>用款单位满意度达90%以上</t>
  </si>
  <si>
    <t>预算05-3表</t>
  </si>
  <si>
    <t>项目支出绩效目标表（另文下达）</t>
  </si>
  <si>
    <t>'="单位名称："&amp;FX_FIRST("Parameter","@DATA_ID")</t>
  </si>
  <si>
    <t>预算06表</t>
  </si>
  <si>
    <t>政府性基金预算支出预算表</t>
  </si>
  <si>
    <t>单位名称：预算科</t>
  </si>
  <si>
    <t>单位名称</t>
  </si>
  <si>
    <t>本年政府性基金预算支出</t>
  </si>
  <si>
    <t>国有资本经营预算支出预算表</t>
  </si>
  <si>
    <t>本年国有资本经营预算支出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</si>
  <si>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</si>
  <si>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</si>
  <si>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</si>
  <si>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</si>
  <si>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</si>
  <si>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</si>
  <si>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</si>
  <si>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</si>
  <si>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</si>
  <si>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</si>
  <si>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</si>
  <si>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A4、A3复印纸采购</t>
  </si>
  <si>
    <t>纸及纸板</t>
  </si>
  <si>
    <t>元</t>
  </si>
  <si>
    <t>预算09表</t>
  </si>
  <si>
    <t>政府购买服务预算表</t>
  </si>
  <si>
    <t>政府购买服务项目</t>
  </si>
  <si>
    <t>政府购买服务指导性目录代码</t>
  </si>
  <si>
    <t>基本支出/项目支出</t>
  </si>
  <si>
    <t>所属服务类别</t>
  </si>
  <si>
    <t>所属服务领域</t>
  </si>
  <si>
    <t>购买内容简述</t>
  </si>
  <si>
    <t>单位自筹</t>
  </si>
  <si>
    <t>合    计</t>
  </si>
  <si>
    <t>预算10-1表</t>
  </si>
  <si>
    <t>市对下转移支付预算表</t>
  </si>
  <si>
    <t>单位名称（项目）</t>
  </si>
  <si>
    <t>地区</t>
  </si>
  <si>
    <t>政府性基金</t>
  </si>
  <si>
    <t>开发区</t>
  </si>
  <si>
    <t>麒麟区</t>
  </si>
  <si>
    <t>沾益区</t>
  </si>
  <si>
    <t>马龙区</t>
  </si>
  <si>
    <t>宣威市</t>
  </si>
  <si>
    <t>富源县</t>
  </si>
  <si>
    <t>罗平县</t>
  </si>
  <si>
    <t>师宗县</t>
  </si>
  <si>
    <t>陆良县</t>
  </si>
  <si>
    <t>会泽县</t>
  </si>
  <si>
    <t>预算10-2表</t>
  </si>
  <si>
    <t>市对下转移支付绩效目标表</t>
  </si>
  <si>
    <t>预算11表</t>
  </si>
  <si>
    <t>新增资产配置表</t>
  </si>
  <si>
    <t>资产类别</t>
  </si>
  <si>
    <t>资产分类代码.名称</t>
  </si>
  <si>
    <t>资产名称</t>
  </si>
  <si>
    <t>计量单位</t>
  </si>
  <si>
    <t>财政部门批复数（元）</t>
  </si>
  <si>
    <t>单价</t>
  </si>
  <si>
    <t>金额</t>
  </si>
  <si>
    <t>预算12表</t>
  </si>
  <si>
    <t>上级补助项目支出预算表</t>
  </si>
  <si>
    <t>上级补助</t>
  </si>
  <si>
    <t>预算13表</t>
  </si>
  <si>
    <t>部门项目中期规划预算表</t>
  </si>
  <si>
    <t>项目级次</t>
  </si>
  <si>
    <t>2023年</t>
  </si>
  <si>
    <t>2024年</t>
  </si>
  <si>
    <t>2025年</t>
  </si>
  <si>
    <t>312 民生类</t>
  </si>
  <si>
    <t>本级</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</si>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</sst>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hh:mm:ss"/>
    <numFmt numFmtId="177" formatCode="0.00_);[Red]\-0.00\ "/>
    <numFmt numFmtId="178" formatCode="hh:mm:ss"/>
    <numFmt numFmtId="179" formatCode="#,##0;\-#,##0;;@"/>
    <numFmt numFmtId="180" formatCode="#,##0.00;\-#,##0.00;;@"/>
    <numFmt numFmtId="181" formatCode="yyyy\-mm\-dd"/>
  </numFmts>
  <fonts count="90">
    <font>
      <sz val="11"/>
      <color theme="1"/>
      <name val="Calibri"/>
      <family val="0"/>
    </font>
    <font>
      <sz val="11"/>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b/>
      <sz val="22"/>
      <color indexed="8"/>
      <name val="宋体"/>
      <family val="0"/>
    </font>
    <font>
      <sz val="32"/>
      <color indexed="8"/>
      <name val="宋体"/>
      <family val="0"/>
    </font>
    <font>
      <sz val="10"/>
      <color indexed="8"/>
      <name val="Arial"/>
      <family val="2"/>
    </font>
    <font>
      <sz val="10"/>
      <color indexed="9"/>
      <name val="宋体"/>
      <family val="0"/>
    </font>
    <font>
      <b/>
      <sz val="21"/>
      <color indexed="8"/>
      <name val="宋体"/>
      <family val="0"/>
    </font>
    <font>
      <sz val="11"/>
      <color indexed="8"/>
      <name val="Calibri"/>
      <family val="0"/>
    </font>
    <font>
      <sz val="9"/>
      <color indexed="8"/>
      <name val="SimSun"/>
      <family val="0"/>
    </font>
    <font>
      <sz val="9.75"/>
      <color indexed="8"/>
      <name val="宋体"/>
      <family val="0"/>
    </font>
    <font>
      <sz val="9.75"/>
      <color indexed="8"/>
      <name val="SimSun"/>
      <family val="0"/>
    </font>
    <font>
      <sz val="18"/>
      <color indexed="8"/>
      <name val="Microsoft Sans Serif"/>
      <family val="0"/>
    </font>
    <font>
      <sz val="12"/>
      <color indexed="8"/>
      <name val="宋体"/>
      <family val="0"/>
    </font>
    <font>
      <b/>
      <sz val="9"/>
      <color indexed="8"/>
      <name val="宋体"/>
      <family val="0"/>
    </font>
    <font>
      <sz val="20"/>
      <color indexed="8"/>
      <name val="Microsoft Sans Serif"/>
      <family val="0"/>
    </font>
    <font>
      <sz val="10.5"/>
      <color indexed="8"/>
      <name val="normal"/>
      <family val="2"/>
    </font>
    <font>
      <sz val="10.5"/>
      <color indexed="8"/>
      <name val="SimSun"/>
      <family val="0"/>
    </font>
    <font>
      <sz val="10.5"/>
      <color indexed="8"/>
      <name val="宋体"/>
      <family val="0"/>
    </font>
    <font>
      <b/>
      <sz val="20"/>
      <color indexed="8"/>
      <name val="宋体"/>
      <family val="0"/>
    </font>
    <font>
      <b/>
      <sz val="11"/>
      <color indexed="8"/>
      <name val="宋体"/>
      <family val="0"/>
    </font>
    <font>
      <sz val="9"/>
      <color indexed="8"/>
      <name val="Microsoft YaHei UI"/>
      <family val="0"/>
    </font>
    <font>
      <b/>
      <sz val="10"/>
      <color indexed="8"/>
      <name val="宋体"/>
      <family val="0"/>
    </font>
    <font>
      <sz val="9"/>
      <name val="宋体"/>
      <family val="0"/>
    </font>
    <font>
      <i/>
      <sz val="11"/>
      <color indexed="23"/>
      <name val="宋体"/>
      <family val="0"/>
    </font>
    <font>
      <sz val="11"/>
      <color indexed="9"/>
      <name val="宋体"/>
      <family val="0"/>
    </font>
    <font>
      <sz val="11"/>
      <color indexed="16"/>
      <name val="宋体"/>
      <family val="0"/>
    </font>
    <font>
      <b/>
      <sz val="11"/>
      <color indexed="63"/>
      <name val="宋体"/>
      <family val="0"/>
    </font>
    <font>
      <sz val="11"/>
      <color indexed="53"/>
      <name val="宋体"/>
      <family val="0"/>
    </font>
    <font>
      <b/>
      <sz val="15"/>
      <color indexed="54"/>
      <name val="宋体"/>
      <family val="0"/>
    </font>
    <font>
      <b/>
      <sz val="13"/>
      <color indexed="54"/>
      <name val="宋体"/>
      <family val="0"/>
    </font>
    <font>
      <sz val="11"/>
      <color indexed="10"/>
      <name val="宋体"/>
      <family val="0"/>
    </font>
    <font>
      <b/>
      <sz val="11"/>
      <color indexed="54"/>
      <name val="宋体"/>
      <family val="0"/>
    </font>
    <font>
      <sz val="11"/>
      <color indexed="62"/>
      <name val="宋体"/>
      <family val="0"/>
    </font>
    <font>
      <u val="single"/>
      <sz val="11"/>
      <color indexed="20"/>
      <name val="宋体"/>
      <family val="0"/>
    </font>
    <font>
      <b/>
      <sz val="11"/>
      <color indexed="53"/>
      <name val="宋体"/>
      <family val="0"/>
    </font>
    <font>
      <sz val="11"/>
      <color indexed="19"/>
      <name val="宋体"/>
      <family val="0"/>
    </font>
    <font>
      <b/>
      <sz val="11"/>
      <color indexed="9"/>
      <name val="宋体"/>
      <family val="0"/>
    </font>
    <font>
      <sz val="11"/>
      <color indexed="17"/>
      <name val="宋体"/>
      <family val="0"/>
    </font>
    <font>
      <b/>
      <sz val="18"/>
      <color indexed="54"/>
      <name val="宋体"/>
      <family val="0"/>
    </font>
    <font>
      <u val="single"/>
      <sz val="11"/>
      <color indexed="12"/>
      <name val="宋体"/>
      <family val="0"/>
    </font>
    <font>
      <sz val="9"/>
      <color rgb="FF000000"/>
      <name val="Microsoft YaHei UI"/>
      <family val="0"/>
    </font>
    <font>
      <sz val="11"/>
      <color rgb="FF000000"/>
      <name val="宋体"/>
      <family val="0"/>
    </font>
    <font>
      <sz val="10"/>
      <color rgb="FF000000"/>
      <name val="宋体"/>
      <family val="0"/>
    </font>
    <font>
      <sz val="9"/>
      <color rgb="FF000000"/>
      <name val="宋体"/>
      <family val="0"/>
    </font>
    <font>
      <b/>
      <sz val="23"/>
      <color rgb="FF000000"/>
      <name val="宋体"/>
      <family val="0"/>
    </font>
    <font>
      <b/>
      <sz val="22"/>
      <color rgb="FF000000"/>
      <name val="宋体"/>
      <family val="0"/>
    </font>
    <font>
      <sz val="32"/>
      <color rgb="FF000000"/>
      <name val="宋体"/>
      <family val="0"/>
    </font>
    <font>
      <b/>
      <sz val="21"/>
      <color rgb="FF000000"/>
      <name val="宋体"/>
      <family val="0"/>
    </font>
    <font>
      <sz val="10"/>
      <color rgb="FFFFFFFF"/>
      <name val="宋体"/>
      <family val="0"/>
    </font>
    <font>
      <sz val="10"/>
      <color rgb="FF000000"/>
      <name val="Arial"/>
      <family val="2"/>
    </font>
    <font>
      <sz val="11"/>
      <color theme="0"/>
      <name val="Calibri"/>
      <family val="0"/>
    </font>
    <font>
      <sz val="20"/>
      <color rgb="FF000000"/>
      <name val="Microsoft Sans Serif"/>
      <family val="0"/>
    </font>
    <font>
      <b/>
      <sz val="9"/>
      <color rgb="FF000000"/>
      <name val="宋体"/>
      <family val="0"/>
    </font>
    <font>
      <b/>
      <sz val="11"/>
      <color rgb="FF000000"/>
      <name val="宋体"/>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sz val="12"/>
      <color rgb="FF000000"/>
      <name val="宋体"/>
      <family val="0"/>
    </font>
    <font>
      <b/>
      <sz val="20"/>
      <color rgb="FF000000"/>
      <name val="宋体"/>
      <family val="0"/>
    </font>
    <font>
      <b/>
      <sz val="11"/>
      <color rgb="FFFFFFFF"/>
      <name val="Calibri"/>
      <family val="0"/>
    </font>
    <font>
      <u val="single"/>
      <sz val="11"/>
      <color rgb="FF800080"/>
      <name val="Calibri"/>
      <family val="0"/>
    </font>
    <font>
      <b/>
      <sz val="18"/>
      <color theme="3"/>
      <name val="Calibri"/>
      <family val="0"/>
    </font>
    <font>
      <b/>
      <sz val="13"/>
      <color theme="3"/>
      <name val="Calibri"/>
      <family val="0"/>
    </font>
    <font>
      <b/>
      <sz val="11"/>
      <color theme="1"/>
      <name val="Calibri"/>
      <family val="0"/>
    </font>
    <font>
      <b/>
      <sz val="11"/>
      <color theme="3"/>
      <name val="Calibri"/>
      <family val="0"/>
    </font>
    <font>
      <u val="single"/>
      <sz val="11"/>
      <color rgb="FF0000FF"/>
      <name val="Calibri"/>
      <family val="0"/>
    </font>
    <font>
      <b/>
      <sz val="15"/>
      <color theme="3"/>
      <name val="Calibri"/>
      <family val="0"/>
    </font>
    <font>
      <sz val="11"/>
      <color rgb="FF9C0006"/>
      <name val="Calibri"/>
      <family val="0"/>
    </font>
    <font>
      <b/>
      <sz val="10"/>
      <color rgb="FF000000"/>
      <name val="宋体"/>
      <family val="0"/>
    </font>
    <font>
      <b/>
      <sz val="11"/>
      <color rgb="FF3F3F3F"/>
      <name val="Calibri"/>
      <family val="0"/>
    </font>
    <font>
      <sz val="18"/>
      <color rgb="FF000000"/>
      <name val="Microsoft Sans Serif"/>
      <family val="0"/>
    </font>
    <font>
      <sz val="11"/>
      <color rgb="FFFA7D00"/>
      <name val="Calibri"/>
      <family val="0"/>
    </font>
    <font>
      <i/>
      <sz val="11"/>
      <color rgb="FF7F7F7F"/>
      <name val="Calibri"/>
      <family val="0"/>
    </font>
    <font>
      <sz val="11"/>
      <color rgb="FFFF0000"/>
      <name val="Calibri"/>
      <family val="0"/>
    </font>
    <font>
      <sz val="9"/>
      <color theme="1"/>
      <name val="宋体"/>
      <family val="0"/>
    </font>
    <font>
      <sz val="11"/>
      <color rgb="FF000000"/>
      <name val="Calibri"/>
      <family val="0"/>
    </font>
    <font>
      <sz val="9"/>
      <color rgb="FF000000"/>
      <name val="Calibri"/>
      <family val="0"/>
    </font>
    <font>
      <sz val="9"/>
      <color rgb="FF000000"/>
      <name val="SimSun"/>
      <family val="0"/>
    </font>
    <font>
      <sz val="9.75"/>
      <color rgb="FF000000"/>
      <name val="Calibri"/>
      <family val="0"/>
    </font>
    <font>
      <sz val="9.75"/>
      <color rgb="FF000000"/>
      <name val="SimSun"/>
      <family val="0"/>
    </font>
    <font>
      <b/>
      <sz val="9"/>
      <color theme="1"/>
      <name val="宋体"/>
      <family val="0"/>
    </font>
    <font>
      <sz val="10.5"/>
      <color rgb="FF000000"/>
      <name val="normal"/>
      <family val="2"/>
    </font>
    <font>
      <sz val="10.5"/>
      <color rgb="FF000000"/>
      <name val="SimSun"/>
      <family val="0"/>
    </font>
    <font>
      <sz val="10.5"/>
      <color rgb="FF000000"/>
      <name val="宋体"/>
      <family val="0"/>
    </font>
    <font>
      <sz val="10.5"/>
      <color theme="1"/>
      <name val="normal"/>
      <family val="2"/>
    </font>
  </fonts>
  <fills count="33">
    <fill>
      <patternFill/>
    </fill>
    <fill>
      <patternFill patternType="gray125"/>
    </fill>
    <fill>
      <patternFill patternType="solid">
        <fgColor theme="5" tint="0.7999799847602844"/>
        <bgColor indexed="64"/>
      </patternFill>
    </fill>
    <fill>
      <patternFill patternType="solid">
        <fgColor theme="8"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bgColor indexed="64"/>
      </patternFill>
    </fill>
    <fill>
      <patternFill patternType="solid">
        <fgColor theme="5"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9"/>
        <bgColor indexed="64"/>
      </patternFill>
    </fill>
    <fill>
      <patternFill patternType="solid">
        <fgColor theme="7" tint="0.39998000860214233"/>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6" tint="0.7999799847602844"/>
        <bgColor indexed="64"/>
      </patternFill>
    </fill>
    <fill>
      <patternFill patternType="solid">
        <fgColor rgb="FFA5A5A5"/>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4" tint="0.5999900102615356"/>
        <bgColor indexed="64"/>
      </patternFill>
    </fill>
    <fill>
      <patternFill patternType="solid">
        <fgColor rgb="FFFFC7CE"/>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8" tint="0.5999900102615356"/>
        <bgColor indexed="64"/>
      </patternFill>
    </fill>
    <fill>
      <patternFill patternType="solid">
        <fgColor rgb="FFFFFFCC"/>
        <bgColor indexed="64"/>
      </patternFill>
    </fill>
    <fill>
      <patternFill patternType="solid">
        <fgColor theme="4" tint="0.7999799847602844"/>
        <bgColor indexed="64"/>
      </patternFill>
    </fill>
  </fills>
  <borders count="22">
    <border>
      <left/>
      <right/>
      <top/>
      <bottom/>
      <diagonal/>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style="thin">
        <color rgb="FF000000"/>
      </left>
      <right style="thin">
        <color rgb="FF000000"/>
      </right>
      <top style="thin">
        <color rgb="FF000000"/>
      </top>
      <bottom>
        <color indexed="8"/>
      </bottom>
    </border>
    <border>
      <left style="thin">
        <color rgb="FF000000"/>
      </left>
      <right style="thin">
        <color rgb="FF000000"/>
      </right>
      <top>
        <color indexed="8"/>
      </top>
      <bottom style="thin">
        <color rgb="FF000000"/>
      </bottom>
    </border>
    <border>
      <left style="thin">
        <color rgb="FF000000"/>
      </left>
      <right style="thin">
        <color rgb="FF000000"/>
      </right>
      <top>
        <color indexed="8"/>
      </top>
      <bottom>
        <color indexed="8"/>
      </bottom>
    </border>
    <border>
      <left>
        <color indexed="8"/>
      </left>
      <right>
        <color indexed="8"/>
      </right>
      <top style="thin">
        <color rgb="FF000000"/>
      </top>
      <bottom style="thin">
        <color rgb="FF000000"/>
      </bottom>
    </border>
    <border>
      <left>
        <color indexed="8"/>
      </left>
      <right style="thin">
        <color rgb="FF000000"/>
      </right>
      <top style="thin">
        <color rgb="FF000000"/>
      </top>
      <bottom>
        <color indexed="8"/>
      </bottom>
    </border>
    <border>
      <left>
        <color indexed="8"/>
      </left>
      <right>
        <color indexed="8"/>
      </right>
      <top>
        <color indexed="8"/>
      </top>
      <bottom style="thin">
        <color rgb="FF000000"/>
      </bottom>
    </border>
    <border>
      <left>
        <color indexed="8"/>
      </left>
      <right style="thin">
        <color rgb="FF000000"/>
      </right>
      <top>
        <color indexed="8"/>
      </top>
      <bottom style="thin">
        <color rgb="FF000000"/>
      </bottom>
    </border>
    <border>
      <left>
        <color indexed="8"/>
      </left>
      <right style="thin">
        <color rgb="FF000000"/>
      </right>
      <top>
        <color indexed="8"/>
      </top>
      <bottom>
        <color indexed="8"/>
      </bottom>
    </border>
    <border>
      <left style="thin">
        <color rgb="FF000000"/>
      </left>
      <right>
        <color indexed="8"/>
      </right>
      <top>
        <color indexed="8"/>
      </top>
      <bottom style="thin">
        <color rgb="FF00000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style="thin">
        <color theme="4"/>
      </top>
      <bottom style="double">
        <color theme="4"/>
      </bottom>
    </border>
    <border>
      <left/>
      <right/>
      <top/>
      <bottom style="medium">
        <color theme="4" tint="0.49998000264167786"/>
      </bottom>
    </border>
    <border>
      <left style="thin">
        <color rgb="FF000000"/>
      </left>
      <right>
        <color indexed="8"/>
      </right>
      <top style="thin">
        <color rgb="FF000000"/>
      </top>
      <bottom>
        <color indexed="8"/>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6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lignment vertical="top"/>
      <protection locked="0"/>
    </xf>
    <xf numFmtId="0" fontId="45" fillId="0" borderId="1">
      <alignment horizontal="center" vertical="center"/>
      <protection/>
    </xf>
    <xf numFmtId="0" fontId="46" fillId="0" borderId="0">
      <alignment horizontal="right"/>
      <protection locked="0"/>
    </xf>
    <xf numFmtId="0" fontId="46" fillId="0" borderId="0">
      <alignment horizontal="right" vertical="center"/>
      <protection locked="0"/>
    </xf>
    <xf numFmtId="0" fontId="46" fillId="0" borderId="2">
      <alignment horizontal="center" vertical="center"/>
      <protection locked="0"/>
    </xf>
    <xf numFmtId="0" fontId="45" fillId="0" borderId="3">
      <alignment horizontal="center" vertical="center"/>
      <protection/>
    </xf>
    <xf numFmtId="0" fontId="45" fillId="0" borderId="4">
      <alignment horizontal="center" vertical="center"/>
      <protection/>
    </xf>
    <xf numFmtId="0" fontId="47" fillId="0" borderId="2">
      <alignment horizontal="right" vertical="center" wrapText="1"/>
      <protection locked="0"/>
    </xf>
    <xf numFmtId="0" fontId="45" fillId="0" borderId="0">
      <alignment/>
      <protection/>
    </xf>
    <xf numFmtId="0" fontId="47" fillId="0" borderId="2">
      <alignment horizontal="right" vertical="center" wrapText="1"/>
      <protection/>
    </xf>
    <xf numFmtId="0" fontId="47" fillId="0" borderId="1">
      <alignment horizontal="left" vertical="center"/>
      <protection/>
    </xf>
    <xf numFmtId="0" fontId="45" fillId="0" borderId="5">
      <alignment horizontal="center" vertical="center"/>
      <protection/>
    </xf>
    <xf numFmtId="0" fontId="45" fillId="0" borderId="5">
      <alignment horizontal="center" vertical="center" wrapText="1"/>
      <protection/>
    </xf>
    <xf numFmtId="0" fontId="45" fillId="0" borderId="6">
      <alignment horizontal="center" vertical="center"/>
      <protection/>
    </xf>
    <xf numFmtId="0" fontId="45" fillId="0" borderId="6">
      <alignment horizontal="center" vertical="center" wrapText="1"/>
      <protection/>
    </xf>
    <xf numFmtId="0" fontId="45" fillId="0" borderId="4">
      <alignment horizontal="center" vertical="center" wrapText="1"/>
      <protection/>
    </xf>
    <xf numFmtId="49" fontId="46" fillId="0" borderId="0">
      <alignment/>
      <protection/>
    </xf>
    <xf numFmtId="0" fontId="47" fillId="0" borderId="7">
      <alignment horizontal="left" vertical="center"/>
      <protection/>
    </xf>
    <xf numFmtId="0" fontId="45" fillId="0" borderId="0">
      <alignment horizontal="left" vertical="center"/>
      <protection/>
    </xf>
    <xf numFmtId="0" fontId="46" fillId="0" borderId="3">
      <alignment horizontal="center" vertical="center" wrapText="1"/>
      <protection locked="0"/>
    </xf>
    <xf numFmtId="0" fontId="47" fillId="0" borderId="2">
      <alignment horizontal="left" vertical="center" wrapText="1"/>
      <protection locked="0"/>
    </xf>
    <xf numFmtId="0" fontId="47" fillId="0" borderId="2">
      <alignment horizontal="left" vertical="center" wrapText="1"/>
      <protection/>
    </xf>
    <xf numFmtId="0" fontId="46" fillId="0" borderId="2">
      <alignment horizontal="center" vertical="center"/>
      <protection/>
    </xf>
    <xf numFmtId="0" fontId="45" fillId="0" borderId="5">
      <alignment horizontal="center" vertical="center" wrapText="1"/>
      <protection locked="0"/>
    </xf>
    <xf numFmtId="0" fontId="45" fillId="0" borderId="4">
      <alignment horizontal="center" vertical="center" wrapText="1"/>
      <protection locked="0"/>
    </xf>
    <xf numFmtId="0" fontId="47" fillId="0" borderId="0">
      <alignment horizontal="left" vertical="center"/>
      <protection locked="0"/>
    </xf>
    <xf numFmtId="0" fontId="48" fillId="0" borderId="0">
      <alignment horizontal="center" vertical="center"/>
      <protection/>
    </xf>
    <xf numFmtId="0" fontId="47" fillId="0" borderId="2">
      <alignment horizontal="right" vertical="center"/>
      <protection locked="0"/>
    </xf>
    <xf numFmtId="0" fontId="47" fillId="0" borderId="2">
      <alignment horizontal="right" vertical="center"/>
      <protection/>
    </xf>
    <xf numFmtId="0" fontId="44" fillId="0" borderId="0">
      <alignment vertical="top"/>
      <protection locked="0"/>
    </xf>
    <xf numFmtId="0" fontId="45" fillId="0" borderId="7">
      <alignment horizontal="center" vertical="center" wrapText="1"/>
      <protection/>
    </xf>
    <xf numFmtId="0" fontId="47" fillId="0" borderId="2">
      <alignment horizontal="right" vertical="center" wrapText="1"/>
      <protection locked="0"/>
    </xf>
    <xf numFmtId="0" fontId="45" fillId="0" borderId="5">
      <alignment horizontal="center" vertical="center" wrapText="1"/>
      <protection/>
    </xf>
    <xf numFmtId="0" fontId="45" fillId="0" borderId="4">
      <alignment horizontal="center" vertical="center" wrapText="1"/>
      <protection/>
    </xf>
    <xf numFmtId="0" fontId="47" fillId="0" borderId="0">
      <alignment horizontal="left" vertical="center"/>
      <protection/>
    </xf>
    <xf numFmtId="0" fontId="49" fillId="0" borderId="0">
      <alignment horizontal="center" vertical="center" wrapText="1"/>
      <protection/>
    </xf>
    <xf numFmtId="0" fontId="46" fillId="0" borderId="0">
      <alignment vertical="center"/>
      <protection/>
    </xf>
    <xf numFmtId="0" fontId="45" fillId="0" borderId="7">
      <alignment horizontal="center" vertical="center"/>
      <protection/>
    </xf>
    <xf numFmtId="4" fontId="45" fillId="0" borderId="2">
      <alignment vertical="center"/>
      <protection locked="0"/>
    </xf>
    <xf numFmtId="4" fontId="45" fillId="0" borderId="2">
      <alignment vertical="center"/>
      <protection/>
    </xf>
    <xf numFmtId="0" fontId="45" fillId="0" borderId="6">
      <alignment horizontal="center" vertical="center"/>
      <protection/>
    </xf>
    <xf numFmtId="0" fontId="45" fillId="0" borderId="3">
      <alignment horizontal="center" vertical="center"/>
      <protection/>
    </xf>
    <xf numFmtId="0" fontId="50" fillId="0" borderId="0">
      <alignment horizontal="center" vertical="center"/>
      <protection/>
    </xf>
    <xf numFmtId="0" fontId="45" fillId="0" borderId="2">
      <alignment horizontal="center" vertical="center"/>
      <protection/>
    </xf>
    <xf numFmtId="0" fontId="45" fillId="0" borderId="5">
      <alignment horizontal="center" vertical="center"/>
      <protection/>
    </xf>
    <xf numFmtId="0" fontId="45" fillId="0" borderId="4">
      <alignment horizontal="center" vertical="center"/>
      <protection/>
    </xf>
    <xf numFmtId="0" fontId="45" fillId="0" borderId="0">
      <alignment horizontal="left" vertical="center" wrapText="1"/>
      <protection/>
    </xf>
    <xf numFmtId="0" fontId="50" fillId="0" borderId="0">
      <alignment horizontal="center" vertical="center" wrapText="1"/>
      <protection/>
    </xf>
    <xf numFmtId="0" fontId="46" fillId="0" borderId="0">
      <alignment/>
      <protection/>
    </xf>
    <xf numFmtId="0" fontId="47" fillId="0" borderId="2">
      <alignment vertical="center" wrapText="1"/>
      <protection/>
    </xf>
    <xf numFmtId="0" fontId="45" fillId="0" borderId="8">
      <alignment horizontal="center" vertical="center" wrapText="1"/>
      <protection locked="0"/>
    </xf>
    <xf numFmtId="0" fontId="47" fillId="0" borderId="9">
      <alignment horizontal="left" vertical="center"/>
      <protection/>
    </xf>
    <xf numFmtId="0" fontId="45" fillId="0" borderId="2">
      <alignment horizontal="center" vertical="center"/>
      <protection locked="0"/>
    </xf>
    <xf numFmtId="0" fontId="45" fillId="0" borderId="0">
      <alignment/>
      <protection locked="0"/>
    </xf>
    <xf numFmtId="0" fontId="47" fillId="0" borderId="10">
      <alignment horizontal="left" vertical="center" wrapText="1"/>
      <protection/>
    </xf>
    <xf numFmtId="0" fontId="45" fillId="0" borderId="10">
      <alignment horizontal="center" vertical="center" wrapText="1"/>
      <protection/>
    </xf>
    <xf numFmtId="0" fontId="45" fillId="0" borderId="11">
      <alignment horizontal="center" vertical="center" wrapText="1"/>
      <protection/>
    </xf>
    <xf numFmtId="0" fontId="45" fillId="0" borderId="8">
      <alignment horizontal="center" vertical="center" wrapText="1"/>
      <protection/>
    </xf>
    <xf numFmtId="0" fontId="45" fillId="0" borderId="0">
      <alignment wrapText="1"/>
      <protection/>
    </xf>
    <xf numFmtId="0" fontId="48" fillId="0" borderId="0">
      <alignment horizontal="center" vertical="center" wrapText="1"/>
      <protection/>
    </xf>
    <xf numFmtId="0" fontId="46" fillId="0" borderId="0">
      <alignment/>
      <protection/>
    </xf>
    <xf numFmtId="0" fontId="47" fillId="0" borderId="12">
      <alignment horizontal="center" vertical="center"/>
      <protection/>
    </xf>
    <xf numFmtId="0" fontId="47" fillId="0" borderId="5">
      <alignment horizontal="left" vertical="center" wrapText="1"/>
      <protection/>
    </xf>
    <xf numFmtId="0" fontId="45" fillId="0" borderId="5">
      <alignment horizontal="center" vertical="center" wrapText="1"/>
      <protection/>
    </xf>
    <xf numFmtId="0" fontId="45" fillId="0" borderId="6">
      <alignment horizontal="center" vertical="center" wrapText="1"/>
      <protection/>
    </xf>
    <xf numFmtId="0" fontId="45" fillId="0" borderId="4">
      <alignment horizontal="center" vertical="center" wrapText="1"/>
      <protection/>
    </xf>
    <xf numFmtId="0" fontId="47" fillId="0" borderId="0">
      <alignment horizontal="left" vertical="center" wrapText="1"/>
      <protection/>
    </xf>
    <xf numFmtId="0" fontId="49" fillId="0" borderId="0">
      <alignment horizontal="center" vertical="center" wrapText="1"/>
      <protection/>
    </xf>
    <xf numFmtId="0" fontId="46" fillId="0" borderId="0">
      <alignment wrapText="1"/>
      <protection/>
    </xf>
    <xf numFmtId="0" fontId="44" fillId="0" borderId="0">
      <alignment vertical="top"/>
      <protection locked="0"/>
    </xf>
    <xf numFmtId="0" fontId="45" fillId="0" borderId="1">
      <alignment horizontal="center" vertical="center" wrapText="1"/>
      <protection/>
    </xf>
    <xf numFmtId="0" fontId="47" fillId="0" borderId="0">
      <alignment horizontal="right"/>
      <protection/>
    </xf>
    <xf numFmtId="0" fontId="47" fillId="0" borderId="0">
      <alignment horizontal="right" vertical="center"/>
      <protection/>
    </xf>
    <xf numFmtId="0" fontId="45" fillId="0" borderId="9">
      <alignment horizontal="center" vertical="center" wrapText="1"/>
      <protection locked="0"/>
    </xf>
    <xf numFmtId="0" fontId="47" fillId="0" borderId="0">
      <alignment horizontal="right"/>
      <protection locked="0"/>
    </xf>
    <xf numFmtId="0" fontId="47" fillId="0" borderId="2">
      <alignment horizontal="right" vertical="center"/>
      <protection locked="0"/>
    </xf>
    <xf numFmtId="0" fontId="47" fillId="0" borderId="0">
      <alignment horizontal="right" vertical="center"/>
      <protection locked="0"/>
    </xf>
    <xf numFmtId="0" fontId="45" fillId="0" borderId="2">
      <alignment horizontal="center" vertical="center" wrapText="1"/>
      <protection locked="0"/>
    </xf>
    <xf numFmtId="0" fontId="45" fillId="0" borderId="9">
      <alignment horizontal="center" vertical="center" wrapText="1"/>
      <protection/>
    </xf>
    <xf numFmtId="0" fontId="45" fillId="0" borderId="9">
      <alignment horizontal="center" vertical="center"/>
      <protection locked="0"/>
    </xf>
    <xf numFmtId="0" fontId="45" fillId="0" borderId="10">
      <alignment horizontal="center" vertical="center" wrapText="1"/>
      <protection locked="0"/>
    </xf>
    <xf numFmtId="0" fontId="45" fillId="0" borderId="7">
      <alignment horizontal="center" vertical="center"/>
      <protection locked="0"/>
    </xf>
    <xf numFmtId="0" fontId="45" fillId="0" borderId="11">
      <alignment horizontal="center" vertical="center" wrapText="1"/>
      <protection locked="0"/>
    </xf>
    <xf numFmtId="0" fontId="45" fillId="0" borderId="7">
      <alignment horizontal="center" vertical="center" wrapText="1"/>
      <protection locked="0"/>
    </xf>
    <xf numFmtId="0" fontId="47" fillId="0" borderId="10">
      <alignment horizontal="right" vertical="center"/>
      <protection locked="0"/>
    </xf>
    <xf numFmtId="0" fontId="48" fillId="0" borderId="0">
      <alignment horizontal="center" vertical="center"/>
      <protection locked="0"/>
    </xf>
    <xf numFmtId="0" fontId="47" fillId="0" borderId="10">
      <alignment horizontal="right" vertical="center"/>
      <protection/>
    </xf>
    <xf numFmtId="0" fontId="47" fillId="0" borderId="0">
      <alignment vertical="top"/>
      <protection locked="0"/>
    </xf>
    <xf numFmtId="0" fontId="47" fillId="0" borderId="9">
      <alignment horizontal="left" vertical="center"/>
      <protection/>
    </xf>
    <xf numFmtId="0" fontId="45" fillId="0" borderId="10">
      <alignment horizontal="center" vertical="center"/>
      <protection locked="0"/>
    </xf>
    <xf numFmtId="0" fontId="47" fillId="0" borderId="10">
      <alignment horizontal="left" vertical="center" wrapText="1"/>
      <protection/>
    </xf>
    <xf numFmtId="0" fontId="45" fillId="0" borderId="7">
      <alignment horizontal="center" vertical="center" wrapText="1"/>
      <protection/>
    </xf>
    <xf numFmtId="0" fontId="45" fillId="0" borderId="10">
      <alignment horizontal="center" vertical="center"/>
      <protection/>
    </xf>
    <xf numFmtId="0" fontId="45" fillId="0" borderId="10">
      <alignment horizontal="center" vertical="center" wrapText="1"/>
      <protection/>
    </xf>
    <xf numFmtId="0" fontId="45" fillId="0" borderId="11">
      <alignment horizontal="center" vertical="center" wrapText="1"/>
      <protection/>
    </xf>
    <xf numFmtId="0" fontId="45" fillId="0" borderId="8">
      <alignment horizontal="center" vertical="center" wrapText="1"/>
      <protection/>
    </xf>
    <xf numFmtId="0" fontId="45" fillId="0" borderId="0">
      <alignment/>
      <protection/>
    </xf>
    <xf numFmtId="0" fontId="48" fillId="0" borderId="0">
      <alignment horizontal="center" vertical="center"/>
      <protection/>
    </xf>
    <xf numFmtId="0" fontId="45" fillId="0" borderId="6">
      <alignment horizontal="center" vertical="center" wrapText="1"/>
      <protection/>
    </xf>
    <xf numFmtId="0" fontId="45" fillId="0" borderId="4">
      <alignment horizontal="center" vertical="center" wrapText="1"/>
      <protection/>
    </xf>
    <xf numFmtId="0" fontId="47" fillId="0" borderId="0">
      <alignment horizontal="left" vertical="center"/>
      <protection/>
    </xf>
    <xf numFmtId="0" fontId="49" fillId="0" borderId="0">
      <alignment horizontal="center" vertical="center" wrapText="1"/>
      <protection/>
    </xf>
    <xf numFmtId="0" fontId="46" fillId="0" borderId="0">
      <alignment/>
      <protection/>
    </xf>
    <xf numFmtId="0" fontId="47" fillId="0" borderId="0">
      <alignment horizontal="right" vertical="center"/>
      <protection locked="0"/>
    </xf>
    <xf numFmtId="0" fontId="47" fillId="0" borderId="0">
      <alignment horizontal="right" vertical="center"/>
      <protection locked="0"/>
    </xf>
    <xf numFmtId="0" fontId="47" fillId="0" borderId="10">
      <alignment horizontal="right" vertical="center"/>
      <protection/>
    </xf>
    <xf numFmtId="0" fontId="45" fillId="0" borderId="2">
      <alignment horizontal="center" vertical="center"/>
      <protection/>
    </xf>
    <xf numFmtId="0" fontId="46" fillId="0" borderId="1">
      <alignment horizontal="center" vertical="center"/>
      <protection locked="0"/>
    </xf>
    <xf numFmtId="0" fontId="47" fillId="0" borderId="2">
      <alignment horizontal="center" vertical="center"/>
      <protection locked="0"/>
    </xf>
    <xf numFmtId="0" fontId="45" fillId="0" borderId="9">
      <alignment horizontal="center" vertical="center" wrapText="1"/>
      <protection/>
    </xf>
    <xf numFmtId="0" fontId="45" fillId="0" borderId="7">
      <alignment horizontal="center" vertical="center" wrapText="1"/>
      <protection/>
    </xf>
    <xf numFmtId="0" fontId="45" fillId="0" borderId="4">
      <alignment horizontal="center" vertical="center"/>
      <protection/>
    </xf>
    <xf numFmtId="0" fontId="51" fillId="0" borderId="0">
      <alignment horizontal="center" vertical="center"/>
      <protection locked="0"/>
    </xf>
    <xf numFmtId="0" fontId="48" fillId="0" borderId="0">
      <alignment horizontal="center" vertical="center"/>
      <protection locked="0"/>
    </xf>
    <xf numFmtId="0" fontId="45" fillId="0" borderId="7">
      <alignment horizontal="center" vertical="center" wrapText="1"/>
      <protection locked="0"/>
    </xf>
    <xf numFmtId="0" fontId="47" fillId="0" borderId="0">
      <alignment vertical="top"/>
      <protection locked="0"/>
    </xf>
    <xf numFmtId="49" fontId="46" fillId="0" borderId="0">
      <alignment/>
      <protection/>
    </xf>
    <xf numFmtId="0" fontId="47" fillId="0" borderId="0">
      <alignment vertical="top"/>
      <protection locked="0"/>
    </xf>
    <xf numFmtId="0" fontId="48" fillId="0" borderId="0">
      <alignment horizontal="center" vertical="center" wrapText="1"/>
      <protection locked="0"/>
    </xf>
    <xf numFmtId="0" fontId="47" fillId="0" borderId="10">
      <alignment horizontal="left" vertical="center" wrapText="1"/>
      <protection locked="0"/>
    </xf>
    <xf numFmtId="49" fontId="45" fillId="0" borderId="2">
      <alignment horizontal="center" vertical="center"/>
      <protection locked="0"/>
    </xf>
    <xf numFmtId="0" fontId="47" fillId="0" borderId="2">
      <alignment horizontal="center" vertical="center" wrapText="1"/>
      <protection/>
    </xf>
    <xf numFmtId="0" fontId="47" fillId="0" borderId="10">
      <alignment horizontal="right" vertical="center"/>
      <protection locked="0"/>
    </xf>
    <xf numFmtId="0" fontId="48" fillId="0" borderId="0">
      <alignment horizontal="center" vertical="center"/>
      <protection locked="0"/>
    </xf>
    <xf numFmtId="49" fontId="45" fillId="0" borderId="6">
      <alignment horizontal="center" vertical="center" wrapText="1"/>
      <protection locked="0"/>
    </xf>
    <xf numFmtId="0" fontId="45" fillId="0" borderId="2">
      <alignment horizontal="center" vertical="center" wrapText="1"/>
      <protection locked="0"/>
    </xf>
    <xf numFmtId="0" fontId="45" fillId="0" borderId="10">
      <alignment horizontal="center" vertical="center" wrapText="1"/>
      <protection locked="0"/>
    </xf>
    <xf numFmtId="0" fontId="46" fillId="0" borderId="0">
      <alignment/>
      <protection locked="0"/>
    </xf>
    <xf numFmtId="49" fontId="45" fillId="0" borderId="4">
      <alignment horizontal="center" vertical="center" wrapText="1"/>
      <protection locked="0"/>
    </xf>
    <xf numFmtId="0" fontId="47" fillId="0" borderId="2">
      <alignment horizontal="left" vertical="center" wrapText="1"/>
      <protection locked="0"/>
    </xf>
    <xf numFmtId="0" fontId="45" fillId="0" borderId="11">
      <alignment horizontal="center" vertical="center" wrapText="1"/>
      <protection locked="0"/>
    </xf>
    <xf numFmtId="0" fontId="47" fillId="0" borderId="10">
      <alignment horizontal="left" vertical="center"/>
      <protection/>
    </xf>
    <xf numFmtId="49" fontId="52" fillId="0" borderId="0">
      <alignment/>
      <protection locked="0"/>
    </xf>
    <xf numFmtId="0" fontId="47" fillId="0" borderId="2">
      <alignment horizontal="right" vertical="center" wrapText="1"/>
      <protection/>
    </xf>
    <xf numFmtId="0" fontId="46" fillId="0" borderId="0">
      <alignment/>
      <protection/>
    </xf>
    <xf numFmtId="0" fontId="45" fillId="0" borderId="3">
      <alignment horizontal="center" vertical="center" wrapText="1"/>
      <protection/>
    </xf>
    <xf numFmtId="0" fontId="46" fillId="0" borderId="7">
      <alignment horizontal="center" vertical="center"/>
      <protection locked="0"/>
    </xf>
    <xf numFmtId="0" fontId="47" fillId="0" borderId="1">
      <alignment vertical="center" wrapText="1"/>
      <protection locked="0"/>
    </xf>
    <xf numFmtId="0" fontId="47" fillId="0" borderId="2">
      <alignment horizontal="left" vertical="center" wrapText="1"/>
      <protection locked="0"/>
    </xf>
    <xf numFmtId="0" fontId="45" fillId="0" borderId="0">
      <alignment horizontal="left" vertical="center"/>
      <protection/>
    </xf>
    <xf numFmtId="0" fontId="45" fillId="0" borderId="2">
      <alignment horizontal="center" vertical="center"/>
      <protection locked="0"/>
    </xf>
    <xf numFmtId="0" fontId="45" fillId="0" borderId="6">
      <alignment horizontal="center" vertical="center"/>
      <protection locked="0"/>
    </xf>
    <xf numFmtId="0" fontId="45" fillId="0" borderId="4">
      <alignment horizontal="center" vertical="center"/>
      <protection locked="0"/>
    </xf>
    <xf numFmtId="0" fontId="47" fillId="0" borderId="0">
      <alignment horizontal="left" vertical="center"/>
      <protection locked="0"/>
    </xf>
    <xf numFmtId="0" fontId="51" fillId="0" borderId="0">
      <alignment horizontal="center" vertical="center" wrapText="1"/>
      <protection locked="0"/>
    </xf>
    <xf numFmtId="0" fontId="52" fillId="0" borderId="0">
      <alignment horizontal="right"/>
      <protection locked="0"/>
    </xf>
    <xf numFmtId="0" fontId="45" fillId="0" borderId="1">
      <alignment horizontal="center" vertical="center"/>
      <protection/>
    </xf>
    <xf numFmtId="0" fontId="47" fillId="0" borderId="0">
      <alignment horizontal="right"/>
      <protection/>
    </xf>
    <xf numFmtId="4" fontId="47" fillId="0" borderId="2">
      <alignment horizontal="right" vertical="center" wrapText="1"/>
      <protection/>
    </xf>
    <xf numFmtId="0" fontId="45" fillId="0" borderId="4">
      <alignment horizontal="center" vertical="center"/>
      <protection locked="0"/>
    </xf>
    <xf numFmtId="0" fontId="46" fillId="0" borderId="0">
      <alignment/>
      <protection/>
    </xf>
    <xf numFmtId="0" fontId="46" fillId="0" borderId="2">
      <alignment horizontal="center" vertical="center"/>
      <protection locked="0"/>
    </xf>
    <xf numFmtId="0" fontId="44" fillId="0" borderId="0">
      <alignment vertical="top"/>
      <protection locked="0"/>
    </xf>
    <xf numFmtId="0" fontId="45" fillId="0" borderId="7">
      <alignment horizontal="center" vertical="center"/>
      <protection/>
    </xf>
    <xf numFmtId="0" fontId="45" fillId="0" borderId="0">
      <alignment/>
      <protection/>
    </xf>
    <xf numFmtId="0" fontId="45" fillId="0" borderId="7">
      <alignment horizontal="center" vertical="center"/>
      <protection locked="0"/>
    </xf>
    <xf numFmtId="0" fontId="47" fillId="0" borderId="0">
      <alignment horizontal="right" vertical="center"/>
      <protection locked="0"/>
    </xf>
    <xf numFmtId="4" fontId="47" fillId="0" borderId="2">
      <alignment horizontal="right" vertical="center" wrapText="1"/>
      <protection locked="0"/>
    </xf>
    <xf numFmtId="0" fontId="47" fillId="0" borderId="1">
      <alignment horizontal="left" vertical="center" wrapText="1"/>
      <protection locked="0"/>
    </xf>
    <xf numFmtId="0" fontId="45" fillId="0" borderId="3">
      <alignment horizontal="center" vertical="center"/>
      <protection locked="0"/>
    </xf>
    <xf numFmtId="0" fontId="53" fillId="0" borderId="2">
      <alignment horizontal="center" vertical="center"/>
      <protection/>
    </xf>
    <xf numFmtId="0" fontId="45" fillId="0" borderId="5">
      <alignment horizontal="center" vertical="center"/>
      <protection/>
    </xf>
    <xf numFmtId="0" fontId="45" fillId="0" borderId="5">
      <alignment horizontal="center" vertical="center" wrapText="1"/>
      <protection/>
    </xf>
    <xf numFmtId="0" fontId="45" fillId="0" borderId="1">
      <alignment horizontal="center" vertical="center"/>
      <protection/>
    </xf>
    <xf numFmtId="0" fontId="46" fillId="0" borderId="0">
      <alignment horizontal="right"/>
      <protection/>
    </xf>
    <xf numFmtId="0" fontId="47" fillId="0" borderId="2">
      <alignment horizontal="left" vertical="center"/>
      <protection/>
    </xf>
    <xf numFmtId="0" fontId="46" fillId="0" borderId="10">
      <alignment horizontal="center" vertical="top"/>
      <protection/>
    </xf>
    <xf numFmtId="0" fontId="45" fillId="0" borderId="1">
      <alignment horizontal="center" vertical="center"/>
      <protection/>
    </xf>
    <xf numFmtId="0" fontId="46" fillId="0" borderId="1">
      <alignment horizontal="center"/>
      <protection/>
    </xf>
    <xf numFmtId="0" fontId="45" fillId="0" borderId="4">
      <alignment horizontal="center" vertical="center" wrapText="1"/>
      <protection locked="0"/>
    </xf>
    <xf numFmtId="3" fontId="45" fillId="0" borderId="10">
      <alignment horizontal="center" vertical="top"/>
      <protection locked="0"/>
    </xf>
    <xf numFmtId="0" fontId="45" fillId="0" borderId="1">
      <alignment horizontal="center" vertical="center" wrapText="1"/>
      <protection locked="0"/>
    </xf>
    <xf numFmtId="0" fontId="45" fillId="0" borderId="3">
      <alignment horizontal="center" vertical="center"/>
      <protection/>
    </xf>
    <xf numFmtId="0" fontId="47" fillId="0" borderId="0">
      <alignment horizontal="left" vertical="center"/>
      <protection locked="0"/>
    </xf>
    <xf numFmtId="0" fontId="44" fillId="0" borderId="0">
      <alignment vertical="top"/>
      <protection locked="0"/>
    </xf>
    <xf numFmtId="0" fontId="45" fillId="0" borderId="10">
      <alignment horizontal="center" vertical="center" wrapText="1"/>
      <protection locked="0"/>
    </xf>
    <xf numFmtId="0" fontId="45" fillId="0" borderId="7">
      <alignment horizontal="center" vertical="center"/>
      <protection/>
    </xf>
    <xf numFmtId="0" fontId="45" fillId="0" borderId="1">
      <alignment horizontal="center" vertical="center"/>
      <protection locked="0"/>
    </xf>
    <xf numFmtId="0" fontId="48" fillId="0" borderId="0">
      <alignment horizontal="center" vertical="center"/>
      <protection/>
    </xf>
    <xf numFmtId="0" fontId="45" fillId="0" borderId="1">
      <alignment horizontal="center" vertical="center" wrapText="1"/>
      <protection/>
    </xf>
    <xf numFmtId="0" fontId="45" fillId="0" borderId="7">
      <alignment horizontal="center" vertical="center" wrapText="1"/>
      <protection/>
    </xf>
    <xf numFmtId="0" fontId="0" fillId="2" borderId="0" applyNumberFormat="0" applyBorder="0" applyAlignment="0" applyProtection="0"/>
    <xf numFmtId="0" fontId="45" fillId="0" borderId="0">
      <alignment/>
      <protection/>
    </xf>
    <xf numFmtId="0" fontId="46" fillId="0" borderId="2">
      <alignment/>
      <protection/>
    </xf>
    <xf numFmtId="0" fontId="46" fillId="0" borderId="0">
      <alignment/>
      <protection/>
    </xf>
    <xf numFmtId="0" fontId="47" fillId="0" borderId="0">
      <alignment horizontal="right" vertical="center"/>
      <protection/>
    </xf>
    <xf numFmtId="0" fontId="45" fillId="0" borderId="8">
      <alignment horizontal="center" vertical="center" wrapText="1"/>
      <protection locked="0"/>
    </xf>
    <xf numFmtId="0" fontId="48" fillId="0" borderId="0">
      <alignment horizontal="center" vertical="center"/>
      <protection/>
    </xf>
    <xf numFmtId="0" fontId="47" fillId="0" borderId="2">
      <alignment horizontal="right" vertical="center"/>
      <protection locked="0"/>
    </xf>
    <xf numFmtId="0" fontId="46" fillId="0" borderId="8">
      <alignment horizontal="center" vertical="center" wrapText="1"/>
      <protection/>
    </xf>
    <xf numFmtId="3" fontId="45" fillId="0" borderId="10">
      <alignment horizontal="center" vertical="center"/>
      <protection locked="0"/>
    </xf>
    <xf numFmtId="0" fontId="54" fillId="3" borderId="0" applyNumberFormat="0" applyBorder="0" applyAlignment="0" applyProtection="0"/>
    <xf numFmtId="0" fontId="45" fillId="0" borderId="2">
      <alignment horizontal="center" vertical="center" wrapText="1"/>
      <protection locked="0"/>
    </xf>
    <xf numFmtId="0" fontId="45" fillId="0" borderId="5">
      <alignment horizontal="center" vertical="center" wrapText="1"/>
      <protection locked="0"/>
    </xf>
    <xf numFmtId="0" fontId="45" fillId="0" borderId="0">
      <alignment/>
      <protection locked="0"/>
    </xf>
    <xf numFmtId="0" fontId="45" fillId="0" borderId="3">
      <alignment horizontal="center" vertical="center" wrapText="1"/>
      <protection locked="0"/>
    </xf>
    <xf numFmtId="0" fontId="45" fillId="0" borderId="10">
      <alignment horizontal="center" vertical="center"/>
      <protection locked="0"/>
    </xf>
    <xf numFmtId="0" fontId="45" fillId="0" borderId="7">
      <alignment horizontal="center" vertical="center"/>
      <protection/>
    </xf>
    <xf numFmtId="0" fontId="46" fillId="0" borderId="0">
      <alignment/>
      <protection locked="0"/>
    </xf>
    <xf numFmtId="0" fontId="45" fillId="0" borderId="7">
      <alignment horizontal="center" vertical="center"/>
      <protection locked="0"/>
    </xf>
    <xf numFmtId="0" fontId="47" fillId="0" borderId="1">
      <alignment horizontal="left" vertical="center"/>
      <protection locked="0"/>
    </xf>
    <xf numFmtId="4" fontId="47" fillId="0" borderId="2">
      <alignment horizontal="right" vertical="center"/>
      <protection locked="0"/>
    </xf>
    <xf numFmtId="3" fontId="45" fillId="0" borderId="10">
      <alignment horizontal="center" vertical="center"/>
      <protection/>
    </xf>
    <xf numFmtId="4" fontId="47" fillId="0" borderId="10">
      <alignment horizontal="right" vertical="center"/>
      <protection/>
    </xf>
    <xf numFmtId="49" fontId="46" fillId="0" borderId="0">
      <alignment/>
      <protection locked="0"/>
    </xf>
    <xf numFmtId="0" fontId="45" fillId="0" borderId="4">
      <alignment horizontal="center" vertical="center"/>
      <protection locked="0"/>
    </xf>
    <xf numFmtId="0" fontId="45" fillId="0" borderId="8">
      <alignment horizontal="center" vertical="center"/>
      <protection/>
    </xf>
    <xf numFmtId="0" fontId="47" fillId="0" borderId="7">
      <alignment horizontal="left" vertical="center"/>
      <protection locked="0"/>
    </xf>
    <xf numFmtId="0" fontId="45" fillId="0" borderId="3">
      <alignment horizontal="center" vertical="center"/>
      <protection locked="0"/>
    </xf>
    <xf numFmtId="0" fontId="47" fillId="0" borderId="2">
      <alignment horizontal="center" vertical="center" wrapText="1"/>
      <protection locked="0"/>
    </xf>
    <xf numFmtId="0" fontId="46" fillId="0" borderId="10">
      <alignment horizontal="center" vertical="center" wrapText="1"/>
      <protection/>
    </xf>
    <xf numFmtId="0" fontId="45" fillId="0" borderId="0">
      <alignment horizontal="left" vertical="center"/>
      <protection locked="0"/>
    </xf>
    <xf numFmtId="0" fontId="47" fillId="0" borderId="2">
      <alignment vertical="center" wrapText="1"/>
      <protection/>
    </xf>
    <xf numFmtId="0" fontId="47" fillId="0" borderId="10">
      <alignment horizontal="left" vertical="center" wrapText="1"/>
      <protection/>
    </xf>
    <xf numFmtId="0" fontId="46" fillId="0" borderId="0">
      <alignment vertical="top"/>
      <protection locked="0"/>
    </xf>
    <xf numFmtId="0" fontId="45" fillId="0" borderId="2">
      <alignment horizontal="center" vertical="center" wrapText="1"/>
      <protection/>
    </xf>
    <xf numFmtId="0" fontId="45" fillId="0" borderId="10">
      <alignment horizontal="center" vertical="center"/>
      <protection/>
    </xf>
    <xf numFmtId="0" fontId="45" fillId="0" borderId="0">
      <alignment vertical="top"/>
      <protection locked="0"/>
    </xf>
    <xf numFmtId="0" fontId="45" fillId="0" borderId="8">
      <alignment horizontal="center" vertical="center" wrapText="1"/>
      <protection/>
    </xf>
    <xf numFmtId="0" fontId="45" fillId="0" borderId="1">
      <alignment horizontal="center" vertical="center" wrapText="1"/>
      <protection/>
    </xf>
    <xf numFmtId="0" fontId="47" fillId="0" borderId="0">
      <alignment horizontal="right" vertical="center" wrapText="1"/>
      <protection locked="0"/>
    </xf>
    <xf numFmtId="0" fontId="47" fillId="0" borderId="0">
      <alignment horizontal="right"/>
      <protection/>
    </xf>
    <xf numFmtId="49" fontId="45" fillId="0" borderId="2">
      <alignment horizontal="center" vertical="center"/>
      <protection/>
    </xf>
    <xf numFmtId="0" fontId="47" fillId="0" borderId="0">
      <alignment horizontal="right" vertical="center"/>
      <protection locked="0"/>
    </xf>
    <xf numFmtId="0" fontId="45" fillId="0" borderId="0">
      <alignment horizontal="left" vertical="center" wrapText="1"/>
      <protection/>
    </xf>
    <xf numFmtId="0" fontId="47" fillId="0" borderId="0">
      <alignment horizontal="right" wrapText="1"/>
      <protection/>
    </xf>
    <xf numFmtId="0" fontId="47" fillId="0" borderId="2">
      <alignment horizontal="right" vertical="center"/>
      <protection locked="0"/>
    </xf>
    <xf numFmtId="177" fontId="47" fillId="0" borderId="2">
      <alignment horizontal="right" vertical="center" wrapText="1"/>
      <protection/>
    </xf>
    <xf numFmtId="49" fontId="45" fillId="0" borderId="3">
      <alignment horizontal="center" vertical="center" wrapText="1"/>
      <protection/>
    </xf>
    <xf numFmtId="0" fontId="44" fillId="0" borderId="0">
      <alignment vertical="top"/>
      <protection locked="0"/>
    </xf>
    <xf numFmtId="0" fontId="45" fillId="0" borderId="0">
      <alignment/>
      <protection/>
    </xf>
    <xf numFmtId="0" fontId="47" fillId="0" borderId="5">
      <alignment horizontal="left" vertical="center" wrapText="1"/>
      <protection/>
    </xf>
    <xf numFmtId="0" fontId="45" fillId="0" borderId="9">
      <alignment horizontal="center" vertical="center" wrapText="1"/>
      <protection locked="0"/>
    </xf>
    <xf numFmtId="0" fontId="45" fillId="0" borderId="9">
      <alignment horizontal="center" vertical="center"/>
      <protection locked="0"/>
    </xf>
    <xf numFmtId="0" fontId="45" fillId="0" borderId="7">
      <alignment horizontal="center" vertical="center"/>
      <protection/>
    </xf>
    <xf numFmtId="0" fontId="45" fillId="0" borderId="3">
      <alignment horizontal="center" vertical="center"/>
      <protection/>
    </xf>
    <xf numFmtId="0" fontId="45" fillId="0" borderId="0">
      <alignment horizontal="left" vertical="center"/>
      <protection/>
    </xf>
    <xf numFmtId="0" fontId="46" fillId="0" borderId="2">
      <alignment horizontal="center"/>
      <protection/>
    </xf>
    <xf numFmtId="0" fontId="45" fillId="0" borderId="3">
      <alignment horizontal="center" vertical="center"/>
      <protection locked="0"/>
    </xf>
    <xf numFmtId="0" fontId="45" fillId="0" borderId="5">
      <alignment horizontal="center" vertical="center"/>
      <protection/>
    </xf>
    <xf numFmtId="0" fontId="47" fillId="0" borderId="0">
      <alignment horizontal="right" wrapText="1"/>
      <protection locked="0"/>
    </xf>
    <xf numFmtId="0" fontId="45" fillId="0" borderId="7">
      <alignment horizontal="center" vertical="center"/>
      <protection locked="0"/>
    </xf>
    <xf numFmtId="177" fontId="47" fillId="0" borderId="2">
      <alignment horizontal="right" vertical="center"/>
      <protection/>
    </xf>
    <xf numFmtId="0" fontId="51" fillId="0" borderId="0">
      <alignment horizontal="center" vertical="center"/>
      <protection/>
    </xf>
    <xf numFmtId="0" fontId="55" fillId="0" borderId="0">
      <alignment horizontal="center" vertical="center"/>
      <protection/>
    </xf>
    <xf numFmtId="0" fontId="53" fillId="0" borderId="0">
      <alignment vertical="top"/>
      <protection/>
    </xf>
    <xf numFmtId="0" fontId="45" fillId="0" borderId="0">
      <alignment horizontal="right" wrapText="1"/>
      <protection/>
    </xf>
    <xf numFmtId="0" fontId="48" fillId="0" borderId="0">
      <alignment horizontal="center" vertical="center"/>
      <protection/>
    </xf>
    <xf numFmtId="0" fontId="45" fillId="0" borderId="1">
      <alignment horizontal="center" vertical="center" wrapText="1"/>
      <protection/>
    </xf>
    <xf numFmtId="0" fontId="48" fillId="0" borderId="0">
      <alignment horizontal="center" vertical="center"/>
      <protection locked="0"/>
    </xf>
    <xf numFmtId="0" fontId="44" fillId="0" borderId="0">
      <alignment vertical="top"/>
      <protection locked="0"/>
    </xf>
    <xf numFmtId="0" fontId="47" fillId="0" borderId="4">
      <alignment horizontal="left" vertical="center" wrapText="1"/>
      <protection locked="0"/>
    </xf>
    <xf numFmtId="0" fontId="47" fillId="0" borderId="0">
      <alignment horizontal="right" vertical="center"/>
      <protection/>
    </xf>
    <xf numFmtId="4" fontId="47" fillId="0" borderId="2">
      <alignment horizontal="right" vertical="center"/>
      <protection/>
    </xf>
    <xf numFmtId="0" fontId="46" fillId="0" borderId="0">
      <alignment horizontal="right"/>
      <protection locked="0"/>
    </xf>
    <xf numFmtId="0" fontId="45" fillId="0" borderId="2">
      <alignment horizontal="center" vertical="center" wrapText="1"/>
      <protection/>
    </xf>
    <xf numFmtId="4" fontId="56" fillId="0" borderId="2">
      <alignment horizontal="right" vertical="center"/>
      <protection/>
    </xf>
    <xf numFmtId="0" fontId="45" fillId="0" borderId="4">
      <alignment horizontal="center" vertical="center"/>
      <protection locked="0"/>
    </xf>
    <xf numFmtId="0" fontId="46" fillId="0" borderId="2">
      <alignment/>
      <protection/>
    </xf>
    <xf numFmtId="0" fontId="47" fillId="0" borderId="0">
      <alignment horizontal="left" vertical="center"/>
      <protection locked="0"/>
    </xf>
    <xf numFmtId="0" fontId="45" fillId="0" borderId="1">
      <alignment horizontal="center" vertical="center"/>
      <protection/>
    </xf>
    <xf numFmtId="0" fontId="47" fillId="0" borderId="10">
      <alignment horizontal="right" vertical="center"/>
      <protection/>
    </xf>
    <xf numFmtId="3" fontId="46" fillId="0" borderId="10">
      <alignment horizontal="center" vertical="center"/>
      <protection/>
    </xf>
    <xf numFmtId="0" fontId="49" fillId="0" borderId="0">
      <alignment horizontal="center" vertical="center"/>
      <protection/>
    </xf>
    <xf numFmtId="0" fontId="57" fillId="0" borderId="0">
      <alignment horizontal="center" vertical="center"/>
      <protection/>
    </xf>
    <xf numFmtId="0" fontId="46" fillId="0" borderId="8">
      <alignment horizontal="center" vertical="center" wrapText="1"/>
      <protection/>
    </xf>
    <xf numFmtId="4" fontId="47" fillId="0" borderId="5">
      <alignment horizontal="right" vertical="center"/>
      <protection locked="0"/>
    </xf>
    <xf numFmtId="0" fontId="56" fillId="0" borderId="2">
      <alignment horizontal="center" vertical="center"/>
      <protection/>
    </xf>
    <xf numFmtId="0" fontId="45" fillId="0" borderId="2">
      <alignment horizontal="center" vertical="center"/>
      <protection locked="0"/>
    </xf>
    <xf numFmtId="0" fontId="46" fillId="0" borderId="10">
      <alignment horizontal="center" vertical="center" wrapText="1"/>
      <protection/>
    </xf>
    <xf numFmtId="0" fontId="46" fillId="0" borderId="2">
      <alignment horizontal="center" vertical="center"/>
      <protection locked="0"/>
    </xf>
    <xf numFmtId="44" fontId="0" fillId="0" borderId="0" applyFont="0" applyFill="0" applyBorder="0" applyAlignment="0" applyProtection="0"/>
    <xf numFmtId="0" fontId="46" fillId="0" borderId="7">
      <alignment horizontal="center" vertical="center"/>
      <protection locked="0"/>
    </xf>
    <xf numFmtId="0" fontId="46" fillId="0" borderId="2">
      <alignment/>
      <protection/>
    </xf>
    <xf numFmtId="0" fontId="0" fillId="4" borderId="0" applyNumberFormat="0" applyBorder="0" applyAlignment="0" applyProtection="0"/>
    <xf numFmtId="0" fontId="54" fillId="5" borderId="0" applyNumberFormat="0" applyBorder="0" applyAlignment="0" applyProtection="0"/>
    <xf numFmtId="0" fontId="46" fillId="0" borderId="0">
      <alignment horizontal="right"/>
      <protection locked="0"/>
    </xf>
    <xf numFmtId="0" fontId="46" fillId="0" borderId="1">
      <alignment horizontal="center" vertical="center"/>
      <protection/>
    </xf>
    <xf numFmtId="0" fontId="58" fillId="6" borderId="13" applyNumberFormat="0" applyAlignment="0" applyProtection="0"/>
    <xf numFmtId="0" fontId="46" fillId="0" borderId="1">
      <alignment horizontal="center" vertical="center"/>
      <protection/>
    </xf>
    <xf numFmtId="0" fontId="45" fillId="0" borderId="4">
      <alignment horizontal="center" vertical="center"/>
      <protection/>
    </xf>
    <xf numFmtId="0" fontId="45" fillId="0" borderId="12">
      <alignment horizontal="center" vertical="center" wrapText="1"/>
      <protection locked="0"/>
    </xf>
    <xf numFmtId="0" fontId="54" fillId="7" borderId="0" applyNumberFormat="0" applyBorder="0" applyAlignment="0" applyProtection="0"/>
    <xf numFmtId="0" fontId="45" fillId="0" borderId="5">
      <alignment horizontal="center" vertical="center"/>
      <protection/>
    </xf>
    <xf numFmtId="0" fontId="47" fillId="0" borderId="2">
      <alignment vertical="center"/>
      <protection locked="0"/>
    </xf>
    <xf numFmtId="0" fontId="54" fillId="8" borderId="0" applyNumberFormat="0" applyBorder="0" applyAlignment="0" applyProtection="0"/>
    <xf numFmtId="0" fontId="46" fillId="0" borderId="8">
      <alignment horizontal="center" vertical="center"/>
      <protection/>
    </xf>
    <xf numFmtId="0" fontId="45" fillId="0" borderId="1">
      <alignment horizontal="center" vertical="center"/>
      <protection/>
    </xf>
    <xf numFmtId="0" fontId="54" fillId="9" borderId="0" applyNumberFormat="0" applyBorder="0" applyAlignment="0" applyProtection="0"/>
    <xf numFmtId="180" fontId="26" fillId="0" borderId="2">
      <alignment horizontal="right" vertical="center"/>
      <protection/>
    </xf>
    <xf numFmtId="42" fontId="0" fillId="0" borderId="0" applyFont="0" applyFill="0" applyBorder="0" applyAlignment="0" applyProtection="0"/>
    <xf numFmtId="0" fontId="54" fillId="10" borderId="0" applyNumberFormat="0" applyBorder="0" applyAlignment="0" applyProtection="0"/>
    <xf numFmtId="0" fontId="44" fillId="0" borderId="0">
      <alignment vertical="top"/>
      <protection locked="0"/>
    </xf>
    <xf numFmtId="0" fontId="45" fillId="0" borderId="7">
      <alignment horizontal="center" vertical="center"/>
      <protection/>
    </xf>
    <xf numFmtId="0" fontId="54" fillId="11" borderId="0" applyNumberFormat="0" applyBorder="0" applyAlignment="0" applyProtection="0"/>
    <xf numFmtId="0" fontId="46" fillId="0" borderId="0">
      <alignment/>
      <protection/>
    </xf>
    <xf numFmtId="0" fontId="54" fillId="12" borderId="0" applyNumberFormat="0" applyBorder="0" applyAlignment="0" applyProtection="0"/>
    <xf numFmtId="0" fontId="47" fillId="0" borderId="2">
      <alignment horizontal="left" vertical="center"/>
      <protection/>
    </xf>
    <xf numFmtId="0" fontId="47" fillId="0" borderId="0">
      <alignment horizontal="right" vertical="center"/>
      <protection/>
    </xf>
    <xf numFmtId="0" fontId="46" fillId="0" borderId="0">
      <alignment/>
      <protection/>
    </xf>
    <xf numFmtId="0" fontId="46" fillId="0" borderId="1">
      <alignment horizontal="center" vertical="center" wrapText="1"/>
      <protection locked="0"/>
    </xf>
    <xf numFmtId="0" fontId="54" fillId="13" borderId="0" applyNumberFormat="0" applyBorder="0" applyAlignment="0" applyProtection="0"/>
    <xf numFmtId="0" fontId="45" fillId="0" borderId="0">
      <alignment horizontal="right" vertical="center"/>
      <protection locked="0"/>
    </xf>
    <xf numFmtId="0" fontId="46" fillId="0" borderId="12">
      <alignment horizontal="center" vertical="center" wrapText="1"/>
      <protection locked="0"/>
    </xf>
    <xf numFmtId="0" fontId="47" fillId="0" borderId="0">
      <alignment horizontal="right" vertical="center" wrapText="1"/>
      <protection/>
    </xf>
    <xf numFmtId="0" fontId="45" fillId="0" borderId="2">
      <alignment horizontal="center" vertical="center" wrapText="1"/>
      <protection locked="0"/>
    </xf>
    <xf numFmtId="177" fontId="47" fillId="0" borderId="2">
      <alignment horizontal="right" vertical="center" wrapText="1"/>
      <protection locked="0"/>
    </xf>
    <xf numFmtId="0" fontId="45" fillId="0" borderId="3">
      <alignment horizontal="center" vertical="center"/>
      <protection/>
    </xf>
    <xf numFmtId="9" fontId="0" fillId="0" borderId="0" applyFont="0" applyFill="0" applyBorder="0" applyAlignment="0" applyProtection="0"/>
    <xf numFmtId="0" fontId="59" fillId="14" borderId="13" applyNumberFormat="0" applyAlignment="0" applyProtection="0"/>
    <xf numFmtId="0" fontId="60" fillId="15" borderId="0" applyNumberFormat="0" applyBorder="0" applyAlignment="0" applyProtection="0"/>
    <xf numFmtId="0" fontId="47" fillId="0" borderId="2">
      <alignment horizontal="left" vertical="center" wrapText="1"/>
      <protection/>
    </xf>
    <xf numFmtId="0" fontId="47" fillId="0" borderId="2">
      <alignment horizontal="left" vertical="center"/>
      <protection locked="0"/>
    </xf>
    <xf numFmtId="0" fontId="45" fillId="0" borderId="5">
      <alignment horizontal="center" vertical="center" wrapText="1"/>
      <protection/>
    </xf>
    <xf numFmtId="0" fontId="46" fillId="0" borderId="0">
      <alignment horizontal="right" vertical="center"/>
      <protection locked="0"/>
    </xf>
    <xf numFmtId="0" fontId="61" fillId="16" borderId="0" applyNumberFormat="0" applyBorder="0" applyAlignment="0" applyProtection="0"/>
    <xf numFmtId="0" fontId="45" fillId="0" borderId="7">
      <alignment horizontal="center" vertical="center"/>
      <protection/>
    </xf>
    <xf numFmtId="0" fontId="62" fillId="0" borderId="0">
      <alignment horizontal="center"/>
      <protection/>
    </xf>
    <xf numFmtId="0" fontId="48" fillId="0" borderId="0">
      <alignment horizontal="center" vertical="center"/>
      <protection/>
    </xf>
    <xf numFmtId="0" fontId="48" fillId="0" borderId="0">
      <alignment horizontal="center" vertical="top"/>
      <protection/>
    </xf>
    <xf numFmtId="49" fontId="26" fillId="0" borderId="2">
      <alignment horizontal="left" vertical="center" wrapText="1"/>
      <protection/>
    </xf>
    <xf numFmtId="4" fontId="47" fillId="0" borderId="10">
      <alignment horizontal="right" vertical="center"/>
      <protection locked="0"/>
    </xf>
    <xf numFmtId="0" fontId="45" fillId="0" borderId="0">
      <alignment/>
      <protection/>
    </xf>
    <xf numFmtId="0" fontId="0" fillId="17" borderId="0" applyNumberFormat="0" applyBorder="0" applyAlignment="0" applyProtection="0"/>
    <xf numFmtId="4" fontId="47" fillId="0" borderId="2">
      <alignment horizontal="right" vertical="center"/>
      <protection/>
    </xf>
    <xf numFmtId="0" fontId="56" fillId="0" borderId="2">
      <alignment horizontal="center" vertical="center"/>
      <protection/>
    </xf>
    <xf numFmtId="0" fontId="45" fillId="0" borderId="5">
      <alignment horizontal="center" vertical="center"/>
      <protection/>
    </xf>
    <xf numFmtId="0" fontId="51" fillId="0" borderId="0">
      <alignment horizontal="center" vertical="center" wrapText="1"/>
      <protection locked="0"/>
    </xf>
    <xf numFmtId="0" fontId="46" fillId="0" borderId="0">
      <alignment vertical="center"/>
      <protection/>
    </xf>
    <xf numFmtId="0" fontId="63" fillId="0" borderId="0">
      <alignment horizontal="center" vertical="center"/>
      <protection/>
    </xf>
    <xf numFmtId="0" fontId="64" fillId="18" borderId="14" applyNumberFormat="0" applyAlignment="0" applyProtection="0"/>
    <xf numFmtId="4" fontId="47" fillId="0" borderId="10">
      <alignment horizontal="right" vertical="center"/>
      <protection locked="0"/>
    </xf>
    <xf numFmtId="0" fontId="46" fillId="0" borderId="10">
      <alignment horizontal="center" vertical="center"/>
      <protection locked="0"/>
    </xf>
    <xf numFmtId="0" fontId="47" fillId="0" borderId="0">
      <alignment horizontal="right" vertical="center"/>
      <protection locked="0"/>
    </xf>
    <xf numFmtId="0" fontId="47" fillId="0" borderId="0">
      <alignment horizontal="right" wrapText="1"/>
      <protection locked="0"/>
    </xf>
    <xf numFmtId="3" fontId="46" fillId="0" borderId="5">
      <alignment horizontal="center" vertical="center"/>
      <protection/>
    </xf>
    <xf numFmtId="0" fontId="56" fillId="0" borderId="2">
      <alignment horizontal="center" vertical="center"/>
      <protection locked="0"/>
    </xf>
    <xf numFmtId="0" fontId="46" fillId="0" borderId="11">
      <alignment horizontal="center" vertical="center" wrapText="1"/>
      <protection locked="0"/>
    </xf>
    <xf numFmtId="0" fontId="47" fillId="0" borderId="0">
      <alignment vertical="top"/>
      <protection locked="0"/>
    </xf>
    <xf numFmtId="0" fontId="47" fillId="0" borderId="2">
      <alignment horizontal="center" vertical="center"/>
      <protection locked="0"/>
    </xf>
    <xf numFmtId="0" fontId="45" fillId="0" borderId="5">
      <alignment horizontal="center" vertical="center"/>
      <protection/>
    </xf>
    <xf numFmtId="0" fontId="46" fillId="0" borderId="2">
      <alignment/>
      <protection/>
    </xf>
    <xf numFmtId="0" fontId="45" fillId="0" borderId="0">
      <alignment wrapText="1"/>
      <protection/>
    </xf>
    <xf numFmtId="0" fontId="65" fillId="0" borderId="0" applyNumberFormat="0" applyFill="0" applyBorder="0" applyAlignment="0" applyProtection="0"/>
    <xf numFmtId="0" fontId="45" fillId="0" borderId="2">
      <alignment vertical="center" wrapText="1"/>
      <protection/>
    </xf>
    <xf numFmtId="0" fontId="66" fillId="0" borderId="0" applyNumberFormat="0" applyFill="0" applyBorder="0" applyAlignment="0" applyProtection="0"/>
    <xf numFmtId="49" fontId="52" fillId="0" borderId="0">
      <alignment/>
      <protection locked="0"/>
    </xf>
    <xf numFmtId="0" fontId="48" fillId="0" borderId="0">
      <alignment horizontal="center" vertical="center"/>
      <protection/>
    </xf>
    <xf numFmtId="0" fontId="44" fillId="0" borderId="0">
      <alignment vertical="top"/>
      <protection locked="0"/>
    </xf>
    <xf numFmtId="0" fontId="67" fillId="0" borderId="15" applyNumberFormat="0" applyFill="0" applyAlignment="0" applyProtection="0"/>
    <xf numFmtId="0" fontId="0" fillId="19" borderId="0" applyNumberFormat="0" applyBorder="0" applyAlignment="0" applyProtection="0"/>
    <xf numFmtId="0" fontId="47" fillId="0" borderId="10">
      <alignment horizontal="right" vertical="center"/>
      <protection locked="0"/>
    </xf>
    <xf numFmtId="0" fontId="46" fillId="0" borderId="5">
      <alignment horizontal="center" vertical="center"/>
      <protection locked="0"/>
    </xf>
    <xf numFmtId="43" fontId="0" fillId="0" borderId="0" applyFont="0" applyFill="0" applyBorder="0" applyAlignment="0" applyProtection="0"/>
    <xf numFmtId="0" fontId="45" fillId="0" borderId="4">
      <alignment horizontal="center" vertical="center" wrapText="1"/>
      <protection locked="0"/>
    </xf>
    <xf numFmtId="0" fontId="46" fillId="0" borderId="0">
      <alignment horizontal="right" vertical="center"/>
      <protection locked="0"/>
    </xf>
    <xf numFmtId="0" fontId="45" fillId="0" borderId="2">
      <alignment horizontal="center" vertical="center"/>
      <protection locked="0"/>
    </xf>
    <xf numFmtId="0" fontId="68" fillId="0" borderId="16" applyNumberFormat="0" applyFill="0" applyAlignment="0" applyProtection="0"/>
    <xf numFmtId="0" fontId="46" fillId="0" borderId="2">
      <alignment/>
      <protection/>
    </xf>
    <xf numFmtId="0" fontId="44" fillId="0" borderId="0">
      <alignment vertical="top"/>
      <protection locked="0"/>
    </xf>
    <xf numFmtId="0" fontId="45" fillId="0" borderId="7">
      <alignment horizontal="center" vertical="center"/>
      <protection/>
    </xf>
    <xf numFmtId="0" fontId="48" fillId="0" borderId="0">
      <alignment horizontal="center" vertical="center"/>
      <protection locked="0"/>
    </xf>
    <xf numFmtId="0" fontId="46" fillId="0" borderId="7">
      <alignment horizontal="center" vertical="center" wrapText="1"/>
      <protection locked="0"/>
    </xf>
    <xf numFmtId="0" fontId="45" fillId="0" borderId="2">
      <alignment horizontal="center" vertical="center"/>
      <protection locked="0"/>
    </xf>
    <xf numFmtId="4" fontId="45" fillId="0" borderId="3">
      <alignment vertical="center"/>
      <protection locked="0"/>
    </xf>
    <xf numFmtId="0" fontId="45" fillId="0" borderId="4">
      <alignment horizontal="center" vertical="center" wrapText="1"/>
      <protection/>
    </xf>
    <xf numFmtId="0" fontId="0" fillId="20" borderId="0" applyNumberFormat="0" applyBorder="0" applyAlignment="0" applyProtection="0"/>
    <xf numFmtId="181" fontId="26" fillId="0" borderId="2">
      <alignment horizontal="right" vertical="center"/>
      <protection/>
    </xf>
    <xf numFmtId="0" fontId="69" fillId="0" borderId="17" applyNumberFormat="0" applyFill="0" applyAlignment="0" applyProtection="0"/>
    <xf numFmtId="0" fontId="47" fillId="0" borderId="2">
      <alignment horizontal="left" vertical="top" wrapText="1"/>
      <protection/>
    </xf>
    <xf numFmtId="0" fontId="45" fillId="0" borderId="6">
      <alignment horizontal="center" vertical="center" wrapText="1"/>
      <protection locked="0"/>
    </xf>
    <xf numFmtId="0" fontId="70" fillId="0" borderId="0" applyNumberFormat="0" applyFill="0" applyBorder="0" applyAlignment="0" applyProtection="0"/>
    <xf numFmtId="0" fontId="46" fillId="0" borderId="0">
      <alignment vertical="top"/>
      <protection/>
    </xf>
    <xf numFmtId="0" fontId="46" fillId="0" borderId="0">
      <alignment horizontal="right" vertical="center"/>
      <protection/>
    </xf>
    <xf numFmtId="0" fontId="46" fillId="0" borderId="0">
      <alignment vertical="center"/>
      <protection/>
    </xf>
    <xf numFmtId="0" fontId="45" fillId="0" borderId="6">
      <alignment horizontal="center" vertical="center" wrapText="1"/>
      <protection locked="0"/>
    </xf>
    <xf numFmtId="0" fontId="45" fillId="0" borderId="4">
      <alignment horizontal="center" vertical="center"/>
      <protection/>
    </xf>
    <xf numFmtId="0" fontId="51" fillId="0" borderId="0">
      <alignment horizontal="center" vertical="center"/>
      <protection locked="0"/>
    </xf>
    <xf numFmtId="0" fontId="46" fillId="0" borderId="7">
      <alignment horizontal="center" vertical="center" wrapText="1"/>
      <protection/>
    </xf>
    <xf numFmtId="0" fontId="46" fillId="0" borderId="2">
      <alignment horizontal="center" vertical="center"/>
      <protection/>
    </xf>
    <xf numFmtId="0" fontId="0" fillId="21" borderId="0" applyNumberFormat="0" applyBorder="0" applyAlignment="0" applyProtection="0"/>
    <xf numFmtId="0" fontId="54" fillId="22" borderId="0" applyNumberFormat="0" applyBorder="0" applyAlignment="0" applyProtection="0"/>
    <xf numFmtId="41" fontId="0" fillId="0" borderId="0" applyFont="0" applyFill="0" applyBorder="0" applyAlignment="0" applyProtection="0"/>
    <xf numFmtId="0" fontId="47" fillId="0" borderId="2">
      <alignment horizontal="left" vertical="center"/>
      <protection/>
    </xf>
    <xf numFmtId="180" fontId="26" fillId="0" borderId="2">
      <alignment horizontal="right" vertical="center"/>
      <protection/>
    </xf>
    <xf numFmtId="0" fontId="45" fillId="0" borderId="4">
      <alignment horizontal="center" vertical="center" wrapText="1"/>
      <protection locked="0"/>
    </xf>
    <xf numFmtId="0" fontId="45" fillId="0" borderId="3">
      <alignment horizontal="center" vertical="center"/>
      <protection/>
    </xf>
    <xf numFmtId="49" fontId="46" fillId="0" borderId="0">
      <alignment/>
      <protection/>
    </xf>
    <xf numFmtId="0" fontId="46" fillId="0" borderId="10">
      <alignment horizontal="center" vertical="center"/>
      <protection/>
    </xf>
    <xf numFmtId="0" fontId="45" fillId="0" borderId="1">
      <alignment horizontal="center" vertical="center"/>
      <protection/>
    </xf>
    <xf numFmtId="0" fontId="45" fillId="0" borderId="5">
      <alignment horizontal="center" vertical="center" wrapText="1"/>
      <protection/>
    </xf>
    <xf numFmtId="0" fontId="52" fillId="0" borderId="0">
      <alignment horizontal="right"/>
      <protection locked="0"/>
    </xf>
    <xf numFmtId="0" fontId="47" fillId="0" borderId="2">
      <alignment vertical="center"/>
      <protection/>
    </xf>
    <xf numFmtId="0" fontId="45" fillId="0" borderId="0">
      <alignment/>
      <protection locked="0"/>
    </xf>
    <xf numFmtId="0" fontId="45" fillId="0" borderId="18">
      <alignment horizontal="center" vertical="center" wrapText="1"/>
      <protection/>
    </xf>
    <xf numFmtId="0" fontId="47" fillId="0" borderId="0">
      <alignment horizontal="left" vertical="center" wrapText="1"/>
      <protection locked="0"/>
    </xf>
    <xf numFmtId="0" fontId="0" fillId="23" borderId="0" applyNumberFormat="0" applyBorder="0" applyAlignment="0" applyProtection="0"/>
    <xf numFmtId="0" fontId="45" fillId="0" borderId="6">
      <alignment horizontal="center" vertical="center" wrapText="1"/>
      <protection locked="0"/>
    </xf>
    <xf numFmtId="0" fontId="0" fillId="24" borderId="0" applyNumberFormat="0" applyBorder="0" applyAlignment="0" applyProtection="0"/>
    <xf numFmtId="0" fontId="71" fillId="0" borderId="15" applyNumberFormat="0" applyFill="0" applyAlignment="0" applyProtection="0"/>
    <xf numFmtId="0" fontId="45" fillId="0" borderId="3">
      <alignment horizontal="center" vertical="center"/>
      <protection/>
    </xf>
    <xf numFmtId="0" fontId="45" fillId="0" borderId="1">
      <alignment horizontal="center" vertical="center"/>
      <protection/>
    </xf>
    <xf numFmtId="4" fontId="45" fillId="0" borderId="2">
      <alignment vertical="center"/>
      <protection locked="0"/>
    </xf>
    <xf numFmtId="0" fontId="45" fillId="0" borderId="4">
      <alignment horizontal="center" vertical="center"/>
      <protection/>
    </xf>
    <xf numFmtId="0" fontId="45" fillId="0" borderId="6">
      <alignment horizontal="center" vertical="center" wrapText="1"/>
      <protection/>
    </xf>
    <xf numFmtId="0" fontId="46" fillId="0" borderId="2">
      <alignment/>
      <protection/>
    </xf>
    <xf numFmtId="0" fontId="46" fillId="0" borderId="0">
      <alignment horizontal="right" vertical="center"/>
      <protection/>
    </xf>
    <xf numFmtId="0" fontId="72" fillId="25" borderId="0" applyNumberFormat="0" applyBorder="0" applyAlignment="0" applyProtection="0"/>
    <xf numFmtId="0" fontId="46" fillId="0" borderId="6">
      <alignment vertical="center"/>
      <protection/>
    </xf>
    <xf numFmtId="0" fontId="47" fillId="0" borderId="0">
      <alignment horizontal="right"/>
      <protection/>
    </xf>
    <xf numFmtId="4" fontId="47" fillId="0" borderId="2">
      <alignment horizontal="right" vertical="center"/>
      <protection locked="0"/>
    </xf>
    <xf numFmtId="0" fontId="56" fillId="0" borderId="5">
      <alignment horizontal="center" vertical="center"/>
      <protection/>
    </xf>
    <xf numFmtId="0" fontId="48" fillId="0" borderId="0">
      <alignment horizontal="center" vertical="center"/>
      <protection/>
    </xf>
    <xf numFmtId="0" fontId="45" fillId="0" borderId="0">
      <alignment wrapText="1"/>
      <protection/>
    </xf>
    <xf numFmtId="0" fontId="45" fillId="0" borderId="6">
      <alignment horizontal="center" vertical="center"/>
      <protection locked="0"/>
    </xf>
    <xf numFmtId="178" fontId="26" fillId="0" borderId="2">
      <alignment horizontal="right" vertical="center"/>
      <protection/>
    </xf>
    <xf numFmtId="4" fontId="47" fillId="0" borderId="2">
      <alignment horizontal="right" vertical="center" wrapText="1"/>
      <protection/>
    </xf>
    <xf numFmtId="0" fontId="45" fillId="0" borderId="2">
      <alignment horizontal="center" vertical="center"/>
      <protection locked="0"/>
    </xf>
    <xf numFmtId="0" fontId="46" fillId="0" borderId="0">
      <alignment horizontal="right" vertical="center"/>
      <protection/>
    </xf>
    <xf numFmtId="0" fontId="46" fillId="0" borderId="0">
      <alignment/>
      <protection/>
    </xf>
    <xf numFmtId="0" fontId="45" fillId="0" borderId="3">
      <alignment horizontal="center" vertical="center"/>
      <protection/>
    </xf>
    <xf numFmtId="0" fontId="46" fillId="0" borderId="3">
      <alignment horizontal="center" vertical="center" wrapText="1"/>
      <protection locked="0"/>
    </xf>
    <xf numFmtId="10" fontId="26" fillId="0" borderId="2">
      <alignment horizontal="right" vertical="center"/>
      <protection/>
    </xf>
    <xf numFmtId="0" fontId="53" fillId="0" borderId="0">
      <alignment/>
      <protection/>
    </xf>
    <xf numFmtId="4" fontId="45" fillId="0" borderId="3">
      <alignment vertical="center"/>
      <protection/>
    </xf>
    <xf numFmtId="0" fontId="45" fillId="0" borderId="4">
      <alignment horizontal="center" vertical="center" wrapText="1"/>
      <protection/>
    </xf>
    <xf numFmtId="0" fontId="44" fillId="0" borderId="0">
      <alignment vertical="top"/>
      <protection locked="0"/>
    </xf>
    <xf numFmtId="0" fontId="47" fillId="0" borderId="0">
      <alignment horizontal="right"/>
      <protection locked="0"/>
    </xf>
    <xf numFmtId="0" fontId="47" fillId="0" borderId="0">
      <alignment vertical="top" wrapText="1"/>
      <protection locked="0"/>
    </xf>
    <xf numFmtId="177" fontId="47" fillId="0" borderId="2">
      <alignment horizontal="right" vertical="center"/>
      <protection locked="0"/>
    </xf>
    <xf numFmtId="0" fontId="46" fillId="0" borderId="0">
      <alignment horizontal="right"/>
      <protection/>
    </xf>
    <xf numFmtId="49" fontId="46" fillId="0" borderId="0">
      <alignment/>
      <protection/>
    </xf>
    <xf numFmtId="0" fontId="46" fillId="0" borderId="0">
      <alignment/>
      <protection/>
    </xf>
    <xf numFmtId="179" fontId="26" fillId="0" borderId="2">
      <alignment horizontal="right" vertical="center"/>
      <protection/>
    </xf>
    <xf numFmtId="0" fontId="46" fillId="0" borderId="0">
      <alignment vertical="center"/>
      <protection/>
    </xf>
    <xf numFmtId="0" fontId="45" fillId="0" borderId="5">
      <alignment horizontal="center" vertical="center" wrapText="1"/>
      <protection locked="0"/>
    </xf>
    <xf numFmtId="0" fontId="45" fillId="0" borderId="2">
      <alignment horizontal="center" vertical="center"/>
      <protection/>
    </xf>
    <xf numFmtId="0" fontId="46" fillId="0" borderId="1">
      <alignment horizontal="center" vertical="center"/>
      <protection locked="0"/>
    </xf>
    <xf numFmtId="3" fontId="46" fillId="0" borderId="3">
      <alignment horizontal="center" vertical="center"/>
      <protection/>
    </xf>
    <xf numFmtId="0" fontId="47" fillId="0" borderId="1">
      <alignment horizontal="right" vertical="center"/>
      <protection locked="0"/>
    </xf>
    <xf numFmtId="4" fontId="47" fillId="0" borderId="2">
      <alignment horizontal="right" vertical="center"/>
      <protection locked="0"/>
    </xf>
    <xf numFmtId="0" fontId="47" fillId="0" borderId="0">
      <alignment horizontal="right"/>
      <protection/>
    </xf>
    <xf numFmtId="0" fontId="47" fillId="0" borderId="5">
      <alignment horizontal="left" vertical="center" wrapText="1"/>
      <protection/>
    </xf>
    <xf numFmtId="0" fontId="47" fillId="0" borderId="0">
      <alignment horizontal="left" vertical="center"/>
      <protection locked="0"/>
    </xf>
    <xf numFmtId="0" fontId="49" fillId="0" borderId="0">
      <alignment horizontal="center" vertical="center"/>
      <protection/>
    </xf>
    <xf numFmtId="0" fontId="45" fillId="0" borderId="4">
      <alignment horizontal="center" vertical="center"/>
      <protection/>
    </xf>
    <xf numFmtId="0" fontId="46" fillId="0" borderId="2">
      <alignment horizontal="center" vertical="center"/>
      <protection/>
    </xf>
    <xf numFmtId="4" fontId="47" fillId="0" borderId="2">
      <alignment horizontal="right" vertical="center"/>
      <protection locked="0"/>
    </xf>
    <xf numFmtId="0" fontId="46" fillId="0" borderId="0">
      <alignment horizontal="right"/>
      <protection/>
    </xf>
    <xf numFmtId="3" fontId="46" fillId="0" borderId="2">
      <alignment horizontal="center" vertical="center"/>
      <protection/>
    </xf>
    <xf numFmtId="4" fontId="47" fillId="0" borderId="2">
      <alignment horizontal="right" vertical="center"/>
      <protection/>
    </xf>
    <xf numFmtId="4" fontId="47" fillId="0" borderId="12">
      <alignment horizontal="right" vertical="center"/>
      <protection locked="0"/>
    </xf>
    <xf numFmtId="4" fontId="56" fillId="0" borderId="2">
      <alignment horizontal="right" vertical="center"/>
      <protection/>
    </xf>
    <xf numFmtId="0" fontId="47" fillId="0" borderId="12">
      <alignment horizontal="center" vertical="center"/>
      <protection/>
    </xf>
    <xf numFmtId="0" fontId="45" fillId="0" borderId="4">
      <alignment horizontal="center" vertical="center"/>
      <protection locked="0"/>
    </xf>
    <xf numFmtId="0" fontId="47" fillId="0" borderId="0">
      <alignment horizontal="left" vertical="center"/>
      <protection locked="0"/>
    </xf>
    <xf numFmtId="0" fontId="45" fillId="0" borderId="5">
      <alignment horizontal="center" vertical="center"/>
      <protection/>
    </xf>
    <xf numFmtId="0" fontId="47" fillId="0" borderId="2">
      <alignment horizontal="left" vertical="center" wrapText="1"/>
      <protection locked="0"/>
    </xf>
    <xf numFmtId="4" fontId="47" fillId="0" borderId="2">
      <alignment horizontal="right" vertical="center"/>
      <protection/>
    </xf>
    <xf numFmtId="0" fontId="51" fillId="0" borderId="0">
      <alignment horizontal="center" vertical="center"/>
      <protection/>
    </xf>
    <xf numFmtId="0" fontId="46" fillId="0" borderId="0">
      <alignment/>
      <protection locked="0"/>
    </xf>
    <xf numFmtId="4" fontId="47" fillId="0" borderId="2">
      <alignment horizontal="right" vertical="center"/>
      <protection locked="0"/>
    </xf>
    <xf numFmtId="0" fontId="45" fillId="0" borderId="6">
      <alignment horizontal="center" vertical="center"/>
      <protection locked="0"/>
    </xf>
    <xf numFmtId="0" fontId="45" fillId="0" borderId="4">
      <alignment horizontal="center" vertical="center"/>
      <protection/>
    </xf>
    <xf numFmtId="0" fontId="47" fillId="0" borderId="5">
      <alignment horizontal="left" vertical="center"/>
      <protection/>
    </xf>
    <xf numFmtId="0" fontId="47" fillId="0" borderId="2">
      <alignment horizontal="center" vertical="center" wrapText="1"/>
      <protection/>
    </xf>
    <xf numFmtId="0" fontId="46" fillId="0" borderId="9">
      <alignment horizontal="center" vertical="center" wrapText="1"/>
      <protection/>
    </xf>
    <xf numFmtId="0" fontId="44" fillId="0" borderId="0">
      <alignment vertical="top"/>
      <protection locked="0"/>
    </xf>
    <xf numFmtId="0" fontId="47" fillId="0" borderId="2">
      <alignment horizontal="left" vertical="center" wrapText="1"/>
      <protection locked="0"/>
    </xf>
    <xf numFmtId="4" fontId="47" fillId="0" borderId="2">
      <alignment horizontal="right" vertical="center" wrapText="1"/>
      <protection locked="0"/>
    </xf>
    <xf numFmtId="0" fontId="45" fillId="0" borderId="0">
      <alignment/>
      <protection locked="0"/>
    </xf>
    <xf numFmtId="0" fontId="46" fillId="0" borderId="0">
      <alignment/>
      <protection/>
    </xf>
    <xf numFmtId="0" fontId="69" fillId="0" borderId="0" applyNumberFormat="0" applyFill="0" applyBorder="0" applyAlignment="0" applyProtection="0"/>
    <xf numFmtId="0" fontId="0" fillId="26" borderId="0" applyNumberFormat="0" applyBorder="0" applyAlignment="0" applyProtection="0"/>
    <xf numFmtId="0" fontId="54" fillId="27" borderId="0" applyNumberFormat="0" applyBorder="0" applyAlignment="0" applyProtection="0"/>
    <xf numFmtId="0" fontId="49" fillId="0" borderId="0">
      <alignment horizontal="center" vertical="center"/>
      <protection/>
    </xf>
    <xf numFmtId="0" fontId="47" fillId="0" borderId="0">
      <alignment horizontal="left" vertical="center"/>
      <protection/>
    </xf>
    <xf numFmtId="0" fontId="54" fillId="28" borderId="0" applyNumberFormat="0" applyBorder="0" applyAlignment="0" applyProtection="0"/>
    <xf numFmtId="0" fontId="0" fillId="29" borderId="0" applyNumberFormat="0" applyBorder="0" applyAlignment="0" applyProtection="0"/>
    <xf numFmtId="0" fontId="46" fillId="0" borderId="5">
      <alignment vertical="center"/>
      <protection/>
    </xf>
    <xf numFmtId="0" fontId="44" fillId="0" borderId="0">
      <alignment vertical="top"/>
      <protection locked="0"/>
    </xf>
    <xf numFmtId="0" fontId="56" fillId="0" borderId="2">
      <alignment horizontal="right" vertical="center"/>
      <protection/>
    </xf>
    <xf numFmtId="0" fontId="56" fillId="0" borderId="5">
      <alignment horizontal="center" vertical="center"/>
      <protection locked="0"/>
    </xf>
    <xf numFmtId="0" fontId="57" fillId="0" borderId="0">
      <alignment horizontal="center" vertical="center"/>
      <protection/>
    </xf>
    <xf numFmtId="0" fontId="45" fillId="0" borderId="5">
      <alignment horizontal="center" vertical="center"/>
      <protection/>
    </xf>
    <xf numFmtId="4" fontId="47" fillId="0" borderId="2">
      <alignment horizontal="right" vertical="center" wrapText="1"/>
      <protection locked="0"/>
    </xf>
    <xf numFmtId="0" fontId="45" fillId="0" borderId="3">
      <alignment horizontal="center" vertical="center"/>
      <protection locked="0"/>
    </xf>
    <xf numFmtId="0" fontId="46" fillId="0" borderId="0">
      <alignment horizontal="right"/>
      <protection/>
    </xf>
    <xf numFmtId="0" fontId="49" fillId="0" borderId="0">
      <alignment horizontal="center" vertical="center"/>
      <protection/>
    </xf>
    <xf numFmtId="0" fontId="45" fillId="0" borderId="2">
      <alignment horizontal="center" vertical="center"/>
      <protection/>
    </xf>
    <xf numFmtId="0" fontId="45" fillId="0" borderId="1">
      <alignment horizontal="center" vertical="center"/>
      <protection/>
    </xf>
    <xf numFmtId="0" fontId="47" fillId="0" borderId="0">
      <alignment horizontal="left" vertical="center"/>
      <protection locked="0"/>
    </xf>
    <xf numFmtId="49" fontId="45" fillId="0" borderId="2">
      <alignment horizontal="center" vertical="center"/>
      <protection locked="0"/>
    </xf>
    <xf numFmtId="0" fontId="47" fillId="0" borderId="0">
      <alignment horizontal="right" vertical="center"/>
      <protection/>
    </xf>
    <xf numFmtId="0" fontId="45" fillId="0" borderId="2">
      <alignment horizontal="center" vertical="center" wrapText="1"/>
      <protection/>
    </xf>
    <xf numFmtId="0" fontId="45" fillId="0" borderId="7">
      <alignment horizontal="center" vertical="center"/>
      <protection/>
    </xf>
    <xf numFmtId="0" fontId="47" fillId="0" borderId="0">
      <alignment horizontal="right"/>
      <protection/>
    </xf>
    <xf numFmtId="0" fontId="47" fillId="0" borderId="2">
      <alignment horizontal="left" vertical="center" wrapText="1"/>
      <protection/>
    </xf>
    <xf numFmtId="0" fontId="45" fillId="0" borderId="8">
      <alignment horizontal="center" vertical="center"/>
      <protection/>
    </xf>
    <xf numFmtId="0" fontId="47" fillId="0" borderId="4">
      <alignment horizontal="left" vertical="center" wrapText="1"/>
      <protection locked="0"/>
    </xf>
    <xf numFmtId="0" fontId="45" fillId="0" borderId="10">
      <alignment horizontal="center" vertical="center"/>
      <protection/>
    </xf>
    <xf numFmtId="0" fontId="46" fillId="0" borderId="6">
      <alignment vertical="center"/>
      <protection/>
    </xf>
    <xf numFmtId="0" fontId="46" fillId="0" borderId="2">
      <alignment horizontal="center"/>
      <protection/>
    </xf>
    <xf numFmtId="0" fontId="46" fillId="0" borderId="5">
      <alignment vertical="center"/>
      <protection/>
    </xf>
    <xf numFmtId="0" fontId="44" fillId="0" borderId="0">
      <alignment vertical="top"/>
      <protection locked="0"/>
    </xf>
    <xf numFmtId="0" fontId="48" fillId="0" borderId="0">
      <alignment horizontal="center" vertical="center"/>
      <protection/>
    </xf>
    <xf numFmtId="0" fontId="44" fillId="0" borderId="0">
      <alignment vertical="top"/>
      <protection locked="0"/>
    </xf>
    <xf numFmtId="0" fontId="45" fillId="0" borderId="1">
      <alignment horizontal="center" vertical="center"/>
      <protection/>
    </xf>
    <xf numFmtId="0" fontId="45" fillId="0" borderId="2">
      <alignment vertical="center" wrapText="1"/>
      <protection/>
    </xf>
    <xf numFmtId="0" fontId="44" fillId="0" borderId="0">
      <alignment vertical="top"/>
      <protection locked="0"/>
    </xf>
    <xf numFmtId="49" fontId="46" fillId="0" borderId="2">
      <alignment/>
      <protection/>
    </xf>
    <xf numFmtId="0" fontId="73" fillId="0" borderId="3">
      <alignment horizontal="center" vertical="center"/>
      <protection/>
    </xf>
    <xf numFmtId="176" fontId="26" fillId="0" borderId="2">
      <alignment horizontal="right" vertical="center"/>
      <protection/>
    </xf>
    <xf numFmtId="0" fontId="46" fillId="0" borderId="0">
      <alignment/>
      <protection/>
    </xf>
    <xf numFmtId="49" fontId="46" fillId="0" borderId="0">
      <alignment horizontal="center"/>
      <protection/>
    </xf>
    <xf numFmtId="0" fontId="74" fillId="14" borderId="19" applyNumberFormat="0" applyAlignment="0" applyProtection="0"/>
    <xf numFmtId="0" fontId="45" fillId="0" borderId="7">
      <alignment horizontal="center" vertical="center" wrapText="1"/>
      <protection locked="0"/>
    </xf>
    <xf numFmtId="0" fontId="44" fillId="0" borderId="0">
      <alignment vertical="top"/>
      <protection locked="0"/>
    </xf>
    <xf numFmtId="0" fontId="45" fillId="0" borderId="6">
      <alignment horizontal="center" vertical="center" wrapText="1"/>
      <protection locked="0"/>
    </xf>
    <xf numFmtId="0" fontId="49" fillId="0" borderId="0">
      <alignment horizontal="center" vertical="center"/>
      <protection locked="0"/>
    </xf>
    <xf numFmtId="0" fontId="45" fillId="0" borderId="7">
      <alignment horizontal="center" vertical="center"/>
      <protection/>
    </xf>
    <xf numFmtId="0" fontId="46" fillId="0" borderId="2">
      <alignment horizontal="center"/>
      <protection/>
    </xf>
    <xf numFmtId="0" fontId="45" fillId="0" borderId="6">
      <alignment horizontal="center" vertical="center"/>
      <protection/>
    </xf>
    <xf numFmtId="0" fontId="47" fillId="0" borderId="0">
      <alignment horizontal="right" vertical="center"/>
      <protection locked="0"/>
    </xf>
    <xf numFmtId="0" fontId="45" fillId="0" borderId="5">
      <alignment horizontal="center" vertical="center" wrapText="1"/>
      <protection locked="0"/>
    </xf>
    <xf numFmtId="0" fontId="49" fillId="0" borderId="0">
      <alignment horizontal="center" vertical="center"/>
      <protection/>
    </xf>
    <xf numFmtId="0" fontId="46" fillId="0" borderId="4">
      <alignment horizontal="center" vertical="center" wrapText="1"/>
      <protection locked="0"/>
    </xf>
    <xf numFmtId="49" fontId="46" fillId="0" borderId="2">
      <alignment horizontal="center"/>
      <protection/>
    </xf>
    <xf numFmtId="0" fontId="47" fillId="0" borderId="0">
      <alignment horizontal="right"/>
      <protection locked="0"/>
    </xf>
    <xf numFmtId="0" fontId="46" fillId="0" borderId="2">
      <alignment horizontal="center" vertical="center"/>
      <protection/>
    </xf>
    <xf numFmtId="0" fontId="47" fillId="0" borderId="2">
      <alignment horizontal="left" vertical="top" wrapText="1"/>
      <protection locked="0"/>
    </xf>
    <xf numFmtId="0" fontId="47" fillId="0" borderId="7">
      <alignment horizontal="left" vertical="center" wrapText="1"/>
      <protection locked="0"/>
    </xf>
    <xf numFmtId="0" fontId="48" fillId="0" borderId="0">
      <alignment horizontal="center" vertical="center"/>
      <protection/>
    </xf>
    <xf numFmtId="0" fontId="47" fillId="0" borderId="3">
      <alignment horizontal="center" vertical="center"/>
      <protection locked="0"/>
    </xf>
    <xf numFmtId="0" fontId="45" fillId="0" borderId="4">
      <alignment horizontal="center" vertical="center"/>
      <protection/>
    </xf>
    <xf numFmtId="0" fontId="46" fillId="0" borderId="0">
      <alignment/>
      <protection/>
    </xf>
    <xf numFmtId="0" fontId="46" fillId="0" borderId="0">
      <alignment horizontal="center" wrapText="1"/>
      <protection/>
    </xf>
    <xf numFmtId="0" fontId="75" fillId="0" borderId="0">
      <alignment horizontal="center" vertical="center" wrapText="1"/>
      <protection/>
    </xf>
    <xf numFmtId="0" fontId="47" fillId="0" borderId="0">
      <alignment horizontal="left" vertical="center"/>
      <protection locked="0"/>
    </xf>
    <xf numFmtId="0" fontId="45" fillId="0" borderId="4">
      <alignment horizontal="center" vertical="center" wrapText="1"/>
      <protection/>
    </xf>
    <xf numFmtId="0" fontId="45" fillId="0" borderId="5">
      <alignment horizontal="center" vertical="center" wrapText="1"/>
      <protection/>
    </xf>
    <xf numFmtId="0" fontId="45" fillId="0" borderId="2">
      <alignment horizontal="center" vertical="center" wrapText="1"/>
      <protection locked="0"/>
    </xf>
    <xf numFmtId="0" fontId="62" fillId="0" borderId="2">
      <alignment horizontal="center" vertical="center" wrapText="1"/>
      <protection/>
    </xf>
    <xf numFmtId="0" fontId="47" fillId="0" borderId="2">
      <alignment horizontal="center" vertical="center" wrapText="1"/>
      <protection/>
    </xf>
    <xf numFmtId="0" fontId="0" fillId="30" borderId="0" applyNumberFormat="0" applyBorder="0" applyAlignment="0" applyProtection="0"/>
    <xf numFmtId="4" fontId="47" fillId="0" borderId="2">
      <alignment horizontal="right" vertical="center"/>
      <protection/>
    </xf>
    <xf numFmtId="0" fontId="47" fillId="0" borderId="0">
      <alignment vertical="top"/>
      <protection locked="0"/>
    </xf>
    <xf numFmtId="0" fontId="0" fillId="31" borderId="20" applyNumberFormat="0" applyFont="0" applyAlignment="0" applyProtection="0"/>
    <xf numFmtId="0" fontId="62" fillId="0" borderId="0">
      <alignment horizontal="center" wrapText="1"/>
      <protection/>
    </xf>
    <xf numFmtId="0" fontId="48" fillId="0" borderId="0">
      <alignment horizontal="center" vertical="center"/>
      <protection locked="0"/>
    </xf>
    <xf numFmtId="0" fontId="45" fillId="0" borderId="4">
      <alignment horizontal="center" vertical="center"/>
      <protection/>
    </xf>
    <xf numFmtId="0" fontId="47" fillId="0" borderId="2">
      <alignment horizontal="center" vertical="center"/>
      <protection locked="0"/>
    </xf>
    <xf numFmtId="0" fontId="46" fillId="0" borderId="0">
      <alignment wrapText="1"/>
      <protection/>
    </xf>
    <xf numFmtId="49" fontId="46" fillId="0" borderId="0">
      <alignment/>
      <protection/>
    </xf>
    <xf numFmtId="0" fontId="45" fillId="0" borderId="5">
      <alignment horizontal="center" vertical="center"/>
      <protection/>
    </xf>
    <xf numFmtId="0" fontId="45" fillId="0" borderId="2">
      <alignment horizontal="center" vertical="center"/>
      <protection/>
    </xf>
    <xf numFmtId="0" fontId="45" fillId="0" borderId="2">
      <alignment horizontal="center" vertical="center"/>
      <protection locked="0"/>
    </xf>
    <xf numFmtId="0" fontId="45" fillId="0" borderId="3">
      <alignment horizontal="center" vertical="center"/>
      <protection/>
    </xf>
    <xf numFmtId="0" fontId="45" fillId="0" borderId="3">
      <alignment horizontal="center" vertical="center"/>
      <protection/>
    </xf>
    <xf numFmtId="0" fontId="45" fillId="0" borderId="4">
      <alignment horizontal="center" vertical="center" wrapText="1"/>
      <protection/>
    </xf>
    <xf numFmtId="49" fontId="45" fillId="0" borderId="2">
      <alignment horizontal="center" vertical="center"/>
      <protection locked="0"/>
    </xf>
    <xf numFmtId="0" fontId="45" fillId="0" borderId="1">
      <alignment horizontal="center" vertical="center"/>
      <protection locked="0"/>
    </xf>
    <xf numFmtId="0" fontId="47" fillId="0" borderId="2">
      <alignment vertical="center" wrapText="1"/>
      <protection/>
    </xf>
    <xf numFmtId="0" fontId="45" fillId="0" borderId="2">
      <alignment horizontal="center" vertical="center"/>
      <protection/>
    </xf>
    <xf numFmtId="0" fontId="62" fillId="0" borderId="3">
      <alignment horizontal="center" vertical="center" wrapText="1"/>
      <protection/>
    </xf>
    <xf numFmtId="4" fontId="47" fillId="0" borderId="3">
      <alignment horizontal="right" vertical="center"/>
      <protection/>
    </xf>
    <xf numFmtId="0" fontId="45" fillId="0" borderId="1">
      <alignment horizontal="center" vertical="center"/>
      <protection/>
    </xf>
    <xf numFmtId="0" fontId="62" fillId="0" borderId="0">
      <alignment wrapText="1"/>
      <protection/>
    </xf>
    <xf numFmtId="0" fontId="47" fillId="0" borderId="0">
      <alignment horizontal="right" wrapText="1"/>
      <protection/>
    </xf>
    <xf numFmtId="0" fontId="46" fillId="0" borderId="0">
      <alignment/>
      <protection/>
    </xf>
    <xf numFmtId="0" fontId="44" fillId="0" borderId="0">
      <alignment vertical="top"/>
      <protection locked="0"/>
    </xf>
    <xf numFmtId="0" fontId="62" fillId="0" borderId="0">
      <alignment/>
      <protection/>
    </xf>
    <xf numFmtId="0" fontId="47" fillId="0" borderId="0">
      <alignment horizontal="left" vertical="center"/>
      <protection locked="0"/>
    </xf>
    <xf numFmtId="0" fontId="45" fillId="0" borderId="6">
      <alignment horizontal="center" vertical="center"/>
      <protection/>
    </xf>
    <xf numFmtId="0" fontId="45" fillId="0" borderId="5">
      <alignment horizontal="center" vertical="center"/>
      <protection locked="0"/>
    </xf>
    <xf numFmtId="0" fontId="46" fillId="0" borderId="2">
      <alignment horizontal="center" vertical="center"/>
      <protection locked="0"/>
    </xf>
    <xf numFmtId="0" fontId="47" fillId="0" borderId="2">
      <alignment horizontal="left" vertical="center" wrapText="1"/>
      <protection locked="0"/>
    </xf>
    <xf numFmtId="0" fontId="46" fillId="0" borderId="2">
      <alignment/>
      <protection/>
    </xf>
    <xf numFmtId="49" fontId="46" fillId="0" borderId="0">
      <alignment/>
      <protection/>
    </xf>
    <xf numFmtId="0" fontId="46" fillId="0" borderId="3">
      <alignment horizontal="center" vertical="center" wrapText="1"/>
      <protection locked="0"/>
    </xf>
    <xf numFmtId="0" fontId="51" fillId="0" borderId="0">
      <alignment horizontal="center" vertical="center"/>
      <protection/>
    </xf>
    <xf numFmtId="0" fontId="46" fillId="0" borderId="0">
      <alignment vertical="top"/>
      <protection/>
    </xf>
    <xf numFmtId="0" fontId="47" fillId="0" borderId="0">
      <alignment horizontal="left" vertical="center"/>
      <protection locked="0"/>
    </xf>
    <xf numFmtId="0" fontId="45" fillId="0" borderId="0">
      <alignment horizontal="left" vertical="center"/>
      <protection/>
    </xf>
    <xf numFmtId="49" fontId="45" fillId="0" borderId="3">
      <alignment horizontal="center" vertical="center" wrapText="1"/>
      <protection/>
    </xf>
    <xf numFmtId="0" fontId="45" fillId="0" borderId="4">
      <alignment horizontal="center" vertical="center" wrapText="1"/>
      <protection/>
    </xf>
    <xf numFmtId="49" fontId="46" fillId="0" borderId="0">
      <alignment/>
      <protection/>
    </xf>
    <xf numFmtId="0" fontId="76" fillId="0" borderId="21" applyNumberFormat="0" applyFill="0" applyAlignment="0" applyProtection="0"/>
    <xf numFmtId="49" fontId="45" fillId="0" borderId="2">
      <alignment horizontal="center" vertical="center"/>
      <protection/>
    </xf>
    <xf numFmtId="0" fontId="45" fillId="0" borderId="5">
      <alignment horizontal="center" vertical="center"/>
      <protection/>
    </xf>
    <xf numFmtId="0" fontId="45" fillId="0" borderId="6">
      <alignment horizontal="center" vertical="center" wrapText="1"/>
      <protection/>
    </xf>
    <xf numFmtId="0" fontId="47" fillId="0" borderId="2">
      <alignment horizontal="left" vertical="center" wrapText="1"/>
      <protection/>
    </xf>
    <xf numFmtId="0" fontId="47" fillId="0" borderId="7">
      <alignment horizontal="left" vertical="center"/>
      <protection/>
    </xf>
    <xf numFmtId="0" fontId="45" fillId="0" borderId="5">
      <alignment horizontal="center" vertical="center" wrapText="1"/>
      <protection/>
    </xf>
    <xf numFmtId="0" fontId="77" fillId="0" borderId="0" applyNumberFormat="0" applyFill="0" applyBorder="0" applyAlignment="0" applyProtection="0"/>
    <xf numFmtId="0" fontId="46" fillId="0" borderId="3">
      <alignment horizontal="center" vertical="center"/>
      <protection/>
    </xf>
    <xf numFmtId="0" fontId="47" fillId="0" borderId="2">
      <alignment horizontal="left" vertical="center" wrapText="1"/>
      <protection locked="0"/>
    </xf>
    <xf numFmtId="0" fontId="47" fillId="0" borderId="1">
      <alignment horizontal="left" vertical="center"/>
      <protection/>
    </xf>
    <xf numFmtId="49" fontId="45" fillId="0" borderId="1">
      <alignment horizontal="center" vertical="center" wrapText="1"/>
      <protection/>
    </xf>
    <xf numFmtId="0" fontId="47" fillId="0" borderId="2">
      <alignment horizontal="left" vertical="center" wrapText="1"/>
      <protection/>
    </xf>
    <xf numFmtId="0" fontId="45" fillId="0" borderId="0">
      <alignment/>
      <protection/>
    </xf>
    <xf numFmtId="4" fontId="47" fillId="0" borderId="2">
      <alignment horizontal="right" vertical="center" wrapText="1"/>
      <protection locked="0"/>
    </xf>
    <xf numFmtId="0" fontId="45" fillId="0" borderId="2">
      <alignment horizontal="center" vertical="center" wrapText="1"/>
      <protection/>
    </xf>
    <xf numFmtId="4" fontId="47" fillId="0" borderId="2">
      <alignment horizontal="right" vertical="center" wrapText="1"/>
      <protection/>
    </xf>
    <xf numFmtId="0" fontId="45" fillId="0" borderId="7">
      <alignment horizontal="center" vertical="center"/>
      <protection/>
    </xf>
    <xf numFmtId="0" fontId="45" fillId="0" borderId="3">
      <alignment horizontal="center" vertical="center"/>
      <protection/>
    </xf>
    <xf numFmtId="0" fontId="45" fillId="0" borderId="8">
      <alignment horizontal="center" vertical="center"/>
      <protection/>
    </xf>
    <xf numFmtId="0" fontId="45" fillId="0" borderId="18">
      <alignment horizontal="center" vertical="center"/>
      <protection/>
    </xf>
    <xf numFmtId="0" fontId="45" fillId="0" borderId="10">
      <alignment horizontal="center" vertical="center"/>
      <protection/>
    </xf>
    <xf numFmtId="0" fontId="46" fillId="0" borderId="2">
      <alignment horizontal="center" vertical="center"/>
      <protection locked="0"/>
    </xf>
    <xf numFmtId="0" fontId="47" fillId="0" borderId="2">
      <alignment horizontal="right" vertical="center" wrapText="1"/>
      <protection/>
    </xf>
    <xf numFmtId="0" fontId="45" fillId="0" borderId="1">
      <alignment horizontal="center" vertical="center"/>
      <protection/>
    </xf>
    <xf numFmtId="0" fontId="47" fillId="0" borderId="0">
      <alignment horizontal="right" vertical="center"/>
      <protection/>
    </xf>
    <xf numFmtId="4" fontId="47" fillId="0" borderId="2">
      <alignment horizontal="right" vertical="center"/>
      <protection locked="0"/>
    </xf>
    <xf numFmtId="0" fontId="47" fillId="0" borderId="0">
      <alignment horizontal="right"/>
      <protection/>
    </xf>
    <xf numFmtId="4" fontId="47" fillId="0" borderId="2">
      <alignment horizontal="right" vertical="center"/>
      <protection/>
    </xf>
    <xf numFmtId="0" fontId="44" fillId="0" borderId="0">
      <alignment vertical="top"/>
      <protection locked="0"/>
    </xf>
    <xf numFmtId="0" fontId="47" fillId="0" borderId="2">
      <alignment horizontal="right" vertical="center" wrapText="1"/>
      <protection locked="0"/>
    </xf>
    <xf numFmtId="4" fontId="56" fillId="0" borderId="12">
      <alignment horizontal="right" vertical="center"/>
      <protection/>
    </xf>
    <xf numFmtId="0" fontId="47" fillId="0" borderId="2">
      <alignment horizontal="right" vertical="center"/>
      <protection/>
    </xf>
    <xf numFmtId="0" fontId="47" fillId="0" borderId="2">
      <alignment vertical="center" wrapText="1"/>
      <protection/>
    </xf>
    <xf numFmtId="4" fontId="47" fillId="0" borderId="12">
      <alignment horizontal="right" vertical="center"/>
      <protection/>
    </xf>
    <xf numFmtId="4" fontId="56" fillId="0" borderId="2">
      <alignment horizontal="right" vertical="center"/>
      <protection locked="0"/>
    </xf>
    <xf numFmtId="0" fontId="47" fillId="0" borderId="2">
      <alignment horizontal="left" vertical="center" wrapText="1"/>
      <protection locked="0"/>
    </xf>
    <xf numFmtId="0" fontId="46" fillId="0" borderId="10">
      <alignment horizontal="center" vertical="center" wrapText="1"/>
      <protection locked="0"/>
    </xf>
    <xf numFmtId="0" fontId="46" fillId="0" borderId="7">
      <alignment horizontal="center" vertical="center"/>
      <protection locked="0"/>
    </xf>
    <xf numFmtId="0" fontId="47" fillId="0" borderId="0">
      <alignment vertical="top"/>
      <protection locked="0"/>
    </xf>
    <xf numFmtId="0" fontId="46" fillId="0" borderId="1">
      <alignment horizontal="center" vertical="center" wrapText="1"/>
      <protection/>
    </xf>
    <xf numFmtId="0" fontId="46" fillId="0" borderId="9">
      <alignment horizontal="center" vertical="center"/>
      <protection locked="0"/>
    </xf>
    <xf numFmtId="0" fontId="78" fillId="0" borderId="0" applyNumberFormat="0" applyFill="0" applyBorder="0" applyAlignment="0" applyProtection="0"/>
    <xf numFmtId="0" fontId="48" fillId="0" borderId="0">
      <alignment horizontal="center" vertical="center"/>
      <protection locked="0"/>
    </xf>
    <xf numFmtId="0" fontId="0" fillId="32" borderId="0" applyNumberFormat="0" applyBorder="0" applyAlignment="0" applyProtection="0"/>
    <xf numFmtId="0" fontId="47" fillId="0" borderId="0">
      <alignment horizontal="left" vertical="center"/>
      <protection/>
    </xf>
    <xf numFmtId="49" fontId="45" fillId="0" borderId="7">
      <alignment horizontal="center" vertical="center" wrapText="1"/>
      <protection/>
    </xf>
    <xf numFmtId="0" fontId="46" fillId="0" borderId="0">
      <alignment vertical="center"/>
      <protection/>
    </xf>
    <xf numFmtId="0" fontId="46" fillId="0" borderId="6">
      <alignment horizontal="center" vertical="center" wrapText="1"/>
      <protection/>
    </xf>
    <xf numFmtId="0" fontId="73" fillId="0" borderId="7">
      <alignment horizontal="center" vertical="center"/>
      <protection/>
    </xf>
    <xf numFmtId="0" fontId="47" fillId="0" borderId="0">
      <alignment horizontal="left" vertical="center"/>
      <protection locked="0"/>
    </xf>
    <xf numFmtId="0" fontId="47" fillId="0" borderId="3">
      <alignment horizontal="center" vertical="center" wrapText="1"/>
      <protection locked="0"/>
    </xf>
    <xf numFmtId="0" fontId="46" fillId="0" borderId="5">
      <alignment horizontal="center" vertical="center"/>
      <protection/>
    </xf>
    <xf numFmtId="49" fontId="45" fillId="0" borderId="1">
      <alignment horizontal="center" vertical="center" wrapText="1"/>
      <protection/>
    </xf>
    <xf numFmtId="4" fontId="45" fillId="0" borderId="2">
      <alignment vertical="center"/>
      <protection/>
    </xf>
    <xf numFmtId="0" fontId="45" fillId="0" borderId="2">
      <alignment horizontal="center" vertical="center" wrapText="1"/>
      <protection/>
    </xf>
    <xf numFmtId="0" fontId="45" fillId="0" borderId="0">
      <alignment horizontal="left" vertical="center"/>
      <protection/>
    </xf>
    <xf numFmtId="0" fontId="46" fillId="0" borderId="3">
      <alignment horizontal="center" vertical="center"/>
      <protection/>
    </xf>
    <xf numFmtId="0" fontId="73" fillId="0" borderId="1">
      <alignment horizontal="center" vertical="center"/>
      <protection/>
    </xf>
    <xf numFmtId="0" fontId="53" fillId="0" borderId="2">
      <alignment/>
      <protection/>
    </xf>
    <xf numFmtId="0" fontId="47" fillId="0" borderId="2">
      <alignment horizontal="left" vertical="center" wrapText="1"/>
      <protection/>
    </xf>
    <xf numFmtId="0" fontId="47" fillId="0" borderId="2">
      <alignment horizontal="left" vertical="center"/>
      <protection locked="0"/>
    </xf>
    <xf numFmtId="0" fontId="47" fillId="0" borderId="2">
      <alignment horizontal="left" vertical="center" wrapText="1"/>
      <protection/>
    </xf>
    <xf numFmtId="0" fontId="53" fillId="0" borderId="0">
      <alignment vertical="top"/>
      <protection/>
    </xf>
    <xf numFmtId="0" fontId="53" fillId="0" borderId="0">
      <alignment/>
      <protection/>
    </xf>
    <xf numFmtId="0" fontId="47" fillId="0" borderId="2">
      <alignment horizontal="left" vertical="center" wrapText="1"/>
      <protection locked="0"/>
    </xf>
    <xf numFmtId="0" fontId="47" fillId="0" borderId="0">
      <alignment horizontal="right" vertical="center"/>
      <protection locked="0"/>
    </xf>
    <xf numFmtId="0" fontId="44" fillId="0" borderId="0">
      <alignment vertical="top"/>
      <protection locked="0"/>
    </xf>
    <xf numFmtId="0" fontId="46" fillId="0" borderId="0">
      <alignment/>
      <protection/>
    </xf>
    <xf numFmtId="0" fontId="45" fillId="0" borderId="0">
      <alignment/>
      <protection/>
    </xf>
    <xf numFmtId="49" fontId="45" fillId="0" borderId="4">
      <alignment horizontal="center" vertical="center" wrapText="1"/>
      <protection locked="0"/>
    </xf>
    <xf numFmtId="0" fontId="48" fillId="0" borderId="0">
      <alignment horizontal="center" vertical="center"/>
      <protection/>
    </xf>
    <xf numFmtId="0" fontId="46" fillId="0" borderId="8">
      <alignment horizontal="center" vertical="center" wrapText="1"/>
      <protection locked="0"/>
    </xf>
    <xf numFmtId="49" fontId="45" fillId="0" borderId="6">
      <alignment horizontal="center" vertical="center" wrapText="1"/>
      <protection locked="0"/>
    </xf>
    <xf numFmtId="0" fontId="47" fillId="0" borderId="0">
      <alignment horizontal="left" vertical="center"/>
      <protection locked="0"/>
    </xf>
    <xf numFmtId="0" fontId="46" fillId="0" borderId="11">
      <alignment horizontal="center" vertical="center" wrapText="1"/>
      <protection/>
    </xf>
    <xf numFmtId="49" fontId="45" fillId="0" borderId="2">
      <alignment horizontal="center" vertical="center"/>
      <protection locked="0"/>
    </xf>
  </cellStyleXfs>
  <cellXfs count="299">
    <xf numFmtId="0" fontId="0" fillId="0" borderId="0" xfId="0" applyFont="1" applyBorder="1" applyAlignment="1">
      <alignment/>
    </xf>
    <xf numFmtId="0" fontId="0" fillId="0" borderId="0" xfId="0" applyFont="1" applyBorder="1" applyAlignment="1">
      <alignment/>
    </xf>
    <xf numFmtId="49" fontId="46" fillId="0" borderId="0" xfId="0" applyNumberFormat="1" applyFont="1" applyBorder="1" applyAlignment="1">
      <alignment/>
    </xf>
    <xf numFmtId="0" fontId="48" fillId="0" borderId="0" xfId="0" applyFont="1" applyBorder="1" applyAlignment="1">
      <alignment horizontal="center" vertical="center"/>
    </xf>
    <xf numFmtId="0" fontId="47" fillId="0" borderId="0" xfId="0" applyFont="1" applyBorder="1" applyAlignment="1" applyProtection="1">
      <alignment horizontal="left" vertical="center"/>
      <protection locked="0"/>
    </xf>
    <xf numFmtId="0" fontId="45" fillId="0" borderId="0" xfId="0" applyFont="1" applyBorder="1" applyAlignment="1">
      <alignment horizontal="left" vertical="center"/>
    </xf>
    <xf numFmtId="0" fontId="45" fillId="0" borderId="2" xfId="0" applyFont="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6" fillId="0" borderId="2" xfId="461" applyFont="1" applyBorder="1">
      <alignment horizontal="center" vertical="center"/>
      <protection/>
    </xf>
    <xf numFmtId="49" fontId="79" fillId="0" borderId="2" xfId="335" applyNumberFormat="1" applyFont="1" applyBorder="1">
      <alignment horizontal="left" vertical="center" wrapText="1"/>
      <protection/>
    </xf>
    <xf numFmtId="0" fontId="0" fillId="0" borderId="2" xfId="0" applyFont="1" applyBorder="1" applyAlignment="1">
      <alignment/>
    </xf>
    <xf numFmtId="0" fontId="47" fillId="0" borderId="2" xfId="653" applyFont="1" applyBorder="1">
      <alignment horizontal="center" vertical="center" wrapText="1"/>
      <protection locked="0"/>
    </xf>
    <xf numFmtId="0" fontId="47" fillId="0" borderId="2" xfId="546" applyFont="1" applyBorder="1">
      <alignment horizontal="left" vertical="center" wrapText="1"/>
      <protection locked="0"/>
    </xf>
    <xf numFmtId="0" fontId="47" fillId="0" borderId="2" xfId="173" applyFont="1" applyBorder="1">
      <alignment horizontal="left" vertical="center" wrapText="1"/>
      <protection locked="0"/>
    </xf>
    <xf numFmtId="0" fontId="46" fillId="0" borderId="0" xfId="0" applyFont="1" applyBorder="1" applyAlignment="1" applyProtection="1">
      <alignment horizontal="right" vertical="center"/>
      <protection locked="0"/>
    </xf>
    <xf numFmtId="0" fontId="45" fillId="0" borderId="0" xfId="0" applyFont="1" applyBorder="1" applyAlignment="1">
      <alignment/>
    </xf>
    <xf numFmtId="0" fontId="46" fillId="0" borderId="0" xfId="0" applyFont="1" applyBorder="1" applyAlignment="1" applyProtection="1">
      <alignment horizontal="right"/>
      <protection locked="0"/>
    </xf>
    <xf numFmtId="0" fontId="45" fillId="0" borderId="2" xfId="0" applyFont="1" applyBorder="1" applyAlignment="1">
      <alignment horizontal="center" vertical="center"/>
    </xf>
    <xf numFmtId="0" fontId="46" fillId="0" borderId="2" xfId="166" applyFont="1" applyBorder="1">
      <alignment horizontal="center" vertical="center"/>
      <protection locked="0"/>
    </xf>
    <xf numFmtId="180" fontId="79" fillId="0" borderId="2" xfId="0" applyNumberFormat="1" applyFont="1" applyBorder="1" applyAlignment="1">
      <alignment horizontal="right" vertical="center"/>
    </xf>
    <xf numFmtId="49" fontId="46" fillId="0" borderId="0" xfId="568" applyNumberFormat="1" applyFont="1" applyBorder="1">
      <alignment/>
      <protection/>
    </xf>
    <xf numFmtId="0" fontId="48" fillId="0" borderId="0" xfId="673" applyFont="1" applyBorder="1">
      <alignment horizontal="center" vertical="center"/>
      <protection/>
    </xf>
    <xf numFmtId="0" fontId="47" fillId="0" borderId="0" xfId="0" applyFont="1" applyBorder="1" applyAlignment="1" applyProtection="1">
      <alignment horizontal="left" vertical="center"/>
      <protection locked="0"/>
    </xf>
    <xf numFmtId="0" fontId="45" fillId="0" borderId="0" xfId="658" applyFont="1" applyBorder="1">
      <alignment horizontal="left" vertical="center"/>
      <protection/>
    </xf>
    <xf numFmtId="0" fontId="45" fillId="0" borderId="4" xfId="400" applyFont="1" applyBorder="1">
      <alignment horizontal="center" vertical="center" wrapText="1"/>
      <protection locked="0"/>
    </xf>
    <xf numFmtId="0" fontId="45" fillId="0" borderId="4" xfId="574" applyFont="1" applyBorder="1">
      <alignment horizontal="center" vertical="center" wrapText="1"/>
      <protection/>
    </xf>
    <xf numFmtId="0" fontId="45" fillId="0" borderId="6" xfId="390" applyFont="1" applyBorder="1">
      <alignment horizontal="center" vertical="center" wrapText="1"/>
      <protection locked="0"/>
    </xf>
    <xf numFmtId="0" fontId="45" fillId="0" borderId="6" xfId="419" applyFont="1" applyBorder="1">
      <alignment horizontal="center" vertical="center" wrapText="1"/>
      <protection/>
    </xf>
    <xf numFmtId="0" fontId="45" fillId="0" borderId="5" xfId="450" applyFont="1" applyBorder="1">
      <alignment horizontal="center" vertical="center" wrapText="1"/>
      <protection locked="0"/>
    </xf>
    <xf numFmtId="0" fontId="45" fillId="0" borderId="5" xfId="177" applyFont="1" applyBorder="1">
      <alignment horizontal="center" vertical="center" wrapText="1"/>
      <protection/>
    </xf>
    <xf numFmtId="0" fontId="47" fillId="0" borderId="2" xfId="36" applyFont="1" applyBorder="1">
      <alignment horizontal="left" vertical="center" wrapText="1"/>
      <protection/>
    </xf>
    <xf numFmtId="0" fontId="46" fillId="0" borderId="3" xfId="34" applyFont="1" applyBorder="1">
      <alignment horizontal="center" vertical="center" wrapText="1"/>
      <protection locked="0"/>
    </xf>
    <xf numFmtId="0" fontId="47" fillId="0" borderId="7" xfId="32" applyFont="1" applyBorder="1">
      <alignment horizontal="left" vertical="center"/>
      <protection/>
    </xf>
    <xf numFmtId="0" fontId="45" fillId="0" borderId="0" xfId="169" applyFont="1" applyBorder="1">
      <alignment/>
      <protection/>
    </xf>
    <xf numFmtId="0" fontId="45" fillId="0" borderId="4" xfId="418" applyFont="1" applyBorder="1">
      <alignment horizontal="center" vertical="center"/>
      <protection/>
    </xf>
    <xf numFmtId="0" fontId="45" fillId="0" borderId="6" xfId="28" applyFont="1" applyBorder="1">
      <alignment horizontal="center" vertical="center"/>
      <protection/>
    </xf>
    <xf numFmtId="0" fontId="45" fillId="0" borderId="5" xfId="176" applyFont="1" applyBorder="1">
      <alignment horizontal="center" vertical="center"/>
      <protection/>
    </xf>
    <xf numFmtId="0" fontId="47" fillId="0" borderId="1" xfId="25" applyFont="1" applyBorder="1">
      <alignment horizontal="left" vertical="center"/>
      <protection/>
    </xf>
    <xf numFmtId="0" fontId="46" fillId="0" borderId="0" xfId="370" applyFont="1" applyBorder="1">
      <alignment horizontal="right" vertical="center"/>
      <protection locked="0"/>
    </xf>
    <xf numFmtId="0" fontId="46" fillId="0" borderId="0" xfId="0" applyFont="1" applyBorder="1" applyAlignment="1" applyProtection="1">
      <alignment horizontal="right"/>
      <protection locked="0"/>
    </xf>
    <xf numFmtId="0" fontId="45" fillId="0" borderId="3" xfId="573" applyFont="1" applyBorder="1">
      <alignment horizontal="center" vertical="center"/>
      <protection/>
    </xf>
    <xf numFmtId="0" fontId="45" fillId="0" borderId="7" xfId="168" applyFont="1" applyBorder="1">
      <alignment horizontal="center" vertical="center"/>
      <protection/>
    </xf>
    <xf numFmtId="0" fontId="45" fillId="0" borderId="1" xfId="416" applyFont="1" applyBorder="1">
      <alignment horizontal="center" vertical="center"/>
      <protection/>
    </xf>
    <xf numFmtId="0" fontId="49" fillId="0" borderId="0" xfId="50" applyFont="1" applyBorder="1">
      <alignment horizontal="center" vertical="center" wrapText="1"/>
      <protection/>
    </xf>
    <xf numFmtId="0" fontId="47" fillId="0" borderId="0" xfId="0" applyFont="1" applyBorder="1" applyAlignment="1">
      <alignment horizontal="left" vertical="center"/>
    </xf>
    <xf numFmtId="0" fontId="45" fillId="0" borderId="2" xfId="230" applyFont="1" applyBorder="1">
      <alignment horizontal="center" vertical="center" wrapText="1"/>
      <protection/>
    </xf>
    <xf numFmtId="0" fontId="47" fillId="0" borderId="2" xfId="224" applyFont="1" applyBorder="1">
      <alignment horizontal="center" vertical="center" wrapText="1"/>
      <protection locked="0"/>
    </xf>
    <xf numFmtId="0" fontId="47" fillId="0" borderId="1" xfId="152" applyFont="1" applyBorder="1">
      <alignment vertical="center" wrapText="1"/>
      <protection locked="0"/>
    </xf>
    <xf numFmtId="0" fontId="47" fillId="0" borderId="0" xfId="313" applyFont="1" applyBorder="1">
      <alignment horizontal="right" vertical="center"/>
      <protection/>
    </xf>
    <xf numFmtId="0" fontId="45" fillId="0" borderId="3" xfId="150" applyFont="1" applyBorder="1">
      <alignment horizontal="center" vertical="center" wrapText="1"/>
      <protection/>
    </xf>
    <xf numFmtId="0" fontId="45" fillId="0" borderId="7" xfId="45" applyFont="1" applyBorder="1">
      <alignment horizontal="center" vertical="center" wrapText="1"/>
      <protection/>
    </xf>
    <xf numFmtId="0" fontId="45" fillId="0" borderId="1" xfId="263" applyFont="1" applyBorder="1">
      <alignment horizontal="center" vertical="center" wrapText="1"/>
      <protection/>
    </xf>
    <xf numFmtId="0" fontId="49" fillId="0" borderId="0" xfId="0" applyFont="1" applyBorder="1" applyAlignment="1">
      <alignment horizontal="center" vertical="center"/>
    </xf>
    <xf numFmtId="0" fontId="45" fillId="0" borderId="2" xfId="67" applyFont="1" applyBorder="1">
      <alignment horizontal="center" vertical="center"/>
      <protection locked="0"/>
    </xf>
    <xf numFmtId="0" fontId="45" fillId="0" borderId="2" xfId="140" applyFont="1" applyBorder="1">
      <alignment horizontal="center" vertical="center" wrapText="1"/>
      <protection locked="0"/>
    </xf>
    <xf numFmtId="0" fontId="48" fillId="0" borderId="0" xfId="0" applyFont="1" applyBorder="1" applyAlignment="1" applyProtection="1">
      <alignment horizontal="center" vertical="center"/>
      <protection locked="0"/>
    </xf>
    <xf numFmtId="0" fontId="47" fillId="0" borderId="0" xfId="0" applyFont="1" applyBorder="1" applyAlignment="1" applyProtection="1">
      <alignment horizontal="right" vertical="center"/>
      <protection locked="0"/>
    </xf>
    <xf numFmtId="0" fontId="46" fillId="0" borderId="0" xfId="433" applyFont="1" applyBorder="1">
      <alignment horizontal="right" vertical="center"/>
      <protection/>
    </xf>
    <xf numFmtId="0" fontId="50" fillId="0" borderId="0" xfId="62" applyFont="1" applyBorder="1">
      <alignment horizontal="center" vertical="center" wrapText="1"/>
      <protection/>
    </xf>
    <xf numFmtId="0" fontId="50" fillId="0" borderId="0" xfId="57" applyFont="1" applyBorder="1">
      <alignment horizontal="center" vertical="center"/>
      <protection/>
    </xf>
    <xf numFmtId="0" fontId="45" fillId="0" borderId="0" xfId="0" applyFont="1" applyBorder="1" applyAlignment="1">
      <alignment horizontal="left" vertical="center" wrapText="1"/>
    </xf>
    <xf numFmtId="0" fontId="45" fillId="0" borderId="0" xfId="357" applyFont="1" applyBorder="1">
      <alignment wrapText="1"/>
      <protection/>
    </xf>
    <xf numFmtId="0" fontId="45" fillId="0" borderId="0" xfId="261" applyFont="1" applyBorder="1">
      <alignment horizontal="right" wrapText="1"/>
      <protection/>
    </xf>
    <xf numFmtId="0" fontId="45" fillId="0" borderId="2" xfId="409" applyFont="1" applyBorder="1">
      <alignment horizontal="center" vertical="center" wrapText="1"/>
      <protection/>
    </xf>
    <xf numFmtId="0" fontId="45" fillId="0" borderId="2" xfId="58" applyFont="1" applyBorder="1">
      <alignment horizontal="center" vertical="center"/>
      <protection/>
    </xf>
    <xf numFmtId="0" fontId="45" fillId="0" borderId="2" xfId="359" applyFont="1" applyBorder="1">
      <alignment vertical="center" wrapText="1"/>
      <protection/>
    </xf>
    <xf numFmtId="0" fontId="53" fillId="0" borderId="0" xfId="260" applyFont="1" applyBorder="1">
      <alignment vertical="top"/>
      <protection/>
    </xf>
    <xf numFmtId="0" fontId="45" fillId="0" borderId="0" xfId="408" applyFont="1" applyBorder="1">
      <alignment/>
      <protection locked="0"/>
    </xf>
    <xf numFmtId="0" fontId="45" fillId="0" borderId="2" xfId="0" applyFont="1" applyBorder="1" applyAlignment="1" applyProtection="1">
      <alignment horizontal="center" vertical="center"/>
      <protection locked="0"/>
    </xf>
    <xf numFmtId="0" fontId="47" fillId="0" borderId="0" xfId="118" applyFont="1" applyBorder="1">
      <alignment horizontal="right" vertical="center"/>
      <protection locked="0"/>
    </xf>
    <xf numFmtId="0" fontId="45" fillId="0" borderId="0" xfId="317" applyFont="1" applyBorder="1">
      <alignment horizontal="right" vertical="center"/>
      <protection locked="0"/>
    </xf>
    <xf numFmtId="0" fontId="46" fillId="0" borderId="2" xfId="252" applyFont="1" applyBorder="1">
      <alignment horizontal="center"/>
      <protection/>
    </xf>
    <xf numFmtId="0" fontId="46" fillId="0" borderId="0" xfId="83" applyFont="1" applyBorder="1">
      <alignment wrapText="1"/>
      <protection/>
    </xf>
    <xf numFmtId="0" fontId="46" fillId="0" borderId="0" xfId="142" applyFont="1" applyBorder="1">
      <alignment/>
      <protection locked="0"/>
    </xf>
    <xf numFmtId="0" fontId="48" fillId="0" borderId="0" xfId="74" applyFont="1" applyBorder="1">
      <alignment horizontal="center" vertical="center" wrapText="1"/>
      <protection/>
    </xf>
    <xf numFmtId="0" fontId="48" fillId="0" borderId="0" xfId="128" applyFont="1" applyBorder="1">
      <alignment horizontal="center" vertical="center"/>
      <protection locked="0"/>
    </xf>
    <xf numFmtId="0" fontId="47" fillId="0" borderId="0" xfId="81" applyFont="1" applyBorder="1">
      <alignment horizontal="left" vertical="center" wrapText="1"/>
      <protection/>
    </xf>
    <xf numFmtId="0" fontId="45" fillId="0" borderId="8" xfId="72" applyFont="1" applyBorder="1">
      <alignment horizontal="center" vertical="center" wrapText="1"/>
      <protection/>
    </xf>
    <xf numFmtId="0" fontId="45" fillId="0" borderId="8" xfId="65" applyFont="1" applyBorder="1">
      <alignment horizontal="center" vertical="center" wrapText="1"/>
      <protection locked="0"/>
    </xf>
    <xf numFmtId="0" fontId="45" fillId="0" borderId="11" xfId="71" applyFont="1" applyBorder="1">
      <alignment horizontal="center" vertical="center" wrapText="1"/>
      <protection/>
    </xf>
    <xf numFmtId="0" fontId="45" fillId="0" borderId="11" xfId="145" applyFont="1" applyBorder="1">
      <alignment horizontal="center" vertical="center" wrapText="1"/>
      <protection locked="0"/>
    </xf>
    <xf numFmtId="0" fontId="45" fillId="0" borderId="10" xfId="70" applyFont="1" applyBorder="1">
      <alignment horizontal="center" vertical="center" wrapText="1"/>
      <protection/>
    </xf>
    <xf numFmtId="0" fontId="45" fillId="0" borderId="10" xfId="141" applyFont="1" applyBorder="1">
      <alignment horizontal="center" vertical="center" wrapText="1"/>
      <protection locked="0"/>
    </xf>
    <xf numFmtId="0" fontId="47" fillId="0" borderId="10" xfId="69" applyFont="1" applyBorder="1">
      <alignment horizontal="left" vertical="center" wrapText="1"/>
      <protection/>
    </xf>
    <xf numFmtId="0" fontId="47" fillId="0" borderId="10" xfId="137" applyFont="1" applyBorder="1">
      <alignment horizontal="right" vertical="center"/>
      <protection locked="0"/>
    </xf>
    <xf numFmtId="0" fontId="47" fillId="0" borderId="12" xfId="76" applyFont="1" applyBorder="1">
      <alignment horizontal="center" vertical="center"/>
      <protection/>
    </xf>
    <xf numFmtId="0" fontId="47" fillId="0" borderId="9" xfId="66" applyFont="1" applyBorder="1">
      <alignment horizontal="left" vertical="center"/>
      <protection/>
    </xf>
    <xf numFmtId="0" fontId="47" fillId="0" borderId="10" xfId="146" applyFont="1" applyBorder="1">
      <alignment horizontal="left" vertical="center"/>
      <protection/>
    </xf>
    <xf numFmtId="0" fontId="47" fillId="0" borderId="0" xfId="443" applyFont="1" applyBorder="1">
      <alignment vertical="top" wrapText="1"/>
      <protection locked="0"/>
    </xf>
    <xf numFmtId="0" fontId="48" fillId="0" borderId="0" xfId="133" applyFont="1" applyBorder="1">
      <alignment horizontal="center" vertical="center" wrapText="1"/>
      <protection locked="0"/>
    </xf>
    <xf numFmtId="0" fontId="45" fillId="0" borderId="7" xfId="129" applyFont="1" applyBorder="1">
      <alignment horizontal="center" vertical="center" wrapText="1"/>
      <protection locked="0"/>
    </xf>
    <xf numFmtId="0" fontId="47" fillId="0" borderId="0" xfId="442" applyFont="1" applyBorder="1">
      <alignment horizontal="right"/>
      <protection locked="0"/>
    </xf>
    <xf numFmtId="0" fontId="45" fillId="0" borderId="7" xfId="256" applyFont="1" applyBorder="1">
      <alignment horizontal="center" vertical="center"/>
      <protection locked="0"/>
    </xf>
    <xf numFmtId="0" fontId="45" fillId="0" borderId="9" xfId="124" applyFont="1" applyBorder="1">
      <alignment horizontal="center" vertical="center" wrapText="1"/>
      <protection/>
    </xf>
    <xf numFmtId="0" fontId="45" fillId="0" borderId="9" xfId="248" applyFont="1" applyBorder="1">
      <alignment horizontal="center" vertical="center"/>
      <protection locked="0"/>
    </xf>
    <xf numFmtId="0" fontId="47" fillId="0" borderId="0" xfId="235" applyFont="1" applyBorder="1">
      <alignment horizontal="right" vertical="center" wrapText="1"/>
      <protection locked="0"/>
    </xf>
    <xf numFmtId="0" fontId="47" fillId="0" borderId="0" xfId="319" applyFont="1" applyBorder="1">
      <alignment horizontal="right" vertical="center" wrapText="1"/>
      <protection/>
    </xf>
    <xf numFmtId="0" fontId="47" fillId="0" borderId="0" xfId="255" applyFont="1" applyBorder="1">
      <alignment horizontal="right" wrapText="1"/>
      <protection locked="0"/>
    </xf>
    <xf numFmtId="0" fontId="47" fillId="0" borderId="0" xfId="0" applyFont="1" applyBorder="1" applyAlignment="1">
      <alignment horizontal="right" wrapText="1"/>
    </xf>
    <xf numFmtId="0" fontId="45" fillId="0" borderId="9" xfId="247" applyFont="1" applyBorder="1">
      <alignment horizontal="center" vertical="center" wrapText="1"/>
      <protection locked="0"/>
    </xf>
    <xf numFmtId="0" fontId="45" fillId="0" borderId="10" xfId="107" applyFont="1" applyBorder="1">
      <alignment horizontal="center" vertical="center"/>
      <protection/>
    </xf>
    <xf numFmtId="0" fontId="45" fillId="0" borderId="10" xfId="104" applyFont="1" applyBorder="1">
      <alignment horizontal="center" vertical="center"/>
      <protection locked="0"/>
    </xf>
    <xf numFmtId="0" fontId="47" fillId="0" borderId="10" xfId="120" applyFont="1" applyBorder="1">
      <alignment horizontal="right" vertical="center"/>
      <protection/>
    </xf>
    <xf numFmtId="0" fontId="47" fillId="0" borderId="0" xfId="0" applyFont="1" applyBorder="1" applyAlignment="1">
      <alignment horizontal="right"/>
    </xf>
    <xf numFmtId="0" fontId="52" fillId="0" borderId="0" xfId="160" applyFont="1" applyBorder="1">
      <alignment horizontal="right"/>
      <protection locked="0"/>
    </xf>
    <xf numFmtId="49" fontId="52" fillId="0" borderId="0" xfId="147" applyNumberFormat="1" applyFont="1" applyBorder="1">
      <alignment/>
      <protection locked="0"/>
    </xf>
    <xf numFmtId="0" fontId="46" fillId="0" borderId="0" xfId="445" applyFont="1" applyBorder="1">
      <alignment horizontal="right"/>
      <protection/>
    </xf>
    <xf numFmtId="0" fontId="51" fillId="0" borderId="0" xfId="159" applyFont="1" applyBorder="1">
      <alignment horizontal="center" vertical="center" wrapText="1"/>
      <protection locked="0"/>
    </xf>
    <xf numFmtId="0" fontId="51" fillId="0" borderId="0" xfId="127" applyFont="1" applyBorder="1">
      <alignment horizontal="center" vertical="center"/>
      <protection locked="0"/>
    </xf>
    <xf numFmtId="0" fontId="51" fillId="0" borderId="0" xfId="258" applyFont="1" applyBorder="1">
      <alignment horizontal="center" vertical="center"/>
      <protection/>
    </xf>
    <xf numFmtId="0" fontId="47" fillId="0" borderId="0" xfId="676" applyFont="1" applyBorder="1">
      <alignment horizontal="left" vertical="center"/>
      <protection locked="0"/>
    </xf>
    <xf numFmtId="0" fontId="45" fillId="0" borderId="4" xfId="157" applyFont="1" applyBorder="1">
      <alignment horizontal="center" vertical="center"/>
      <protection locked="0"/>
    </xf>
    <xf numFmtId="49" fontId="45" fillId="0" borderId="4" xfId="143" applyNumberFormat="1" applyFont="1" applyBorder="1">
      <alignment horizontal="center" vertical="center" wrapText="1"/>
      <protection locked="0"/>
    </xf>
    <xf numFmtId="0" fontId="45" fillId="0" borderId="6" xfId="156" applyFont="1" applyBorder="1">
      <alignment horizontal="center" vertical="center"/>
      <protection locked="0"/>
    </xf>
    <xf numFmtId="49" fontId="45" fillId="0" borderId="6" xfId="139" applyNumberFormat="1" applyFont="1" applyBorder="1">
      <alignment horizontal="center" vertical="center" wrapText="1"/>
      <protection locked="0"/>
    </xf>
    <xf numFmtId="49" fontId="45" fillId="0" borderId="2" xfId="135" applyNumberFormat="1" applyFont="1" applyBorder="1">
      <alignment horizontal="center" vertical="center"/>
      <protection locked="0"/>
    </xf>
    <xf numFmtId="0" fontId="47" fillId="0" borderId="2" xfId="472" applyFont="1" applyBorder="1">
      <alignment horizontal="left" vertical="center" wrapText="1"/>
      <protection locked="0"/>
    </xf>
    <xf numFmtId="0" fontId="46" fillId="0" borderId="7" xfId="151" applyFont="1" applyBorder="1">
      <alignment horizontal="center" vertical="center"/>
      <protection locked="0"/>
    </xf>
    <xf numFmtId="0" fontId="46" fillId="0" borderId="1" xfId="122" applyFont="1" applyBorder="1">
      <alignment horizontal="center" vertical="center"/>
      <protection locked="0"/>
    </xf>
    <xf numFmtId="0" fontId="47" fillId="0" borderId="0" xfId="86" applyFont="1" applyBorder="1">
      <alignment horizontal="right"/>
      <protection/>
    </xf>
    <xf numFmtId="0" fontId="52" fillId="0" borderId="0" xfId="160" applyFont="1" applyBorder="1">
      <alignment horizontal="right"/>
      <protection locked="0"/>
    </xf>
    <xf numFmtId="49" fontId="52" fillId="0" borderId="0" xfId="147" applyNumberFormat="1" applyFont="1" applyBorder="1">
      <alignment/>
      <protection locked="0"/>
    </xf>
    <xf numFmtId="0" fontId="46" fillId="0" borderId="0" xfId="0" applyFont="1" applyBorder="1" applyAlignment="1">
      <alignment horizontal="right"/>
    </xf>
    <xf numFmtId="0" fontId="51" fillId="0" borderId="0" xfId="159" applyFont="1" applyBorder="1">
      <alignment horizontal="center" vertical="center" wrapText="1"/>
      <protection locked="0"/>
    </xf>
    <xf numFmtId="0" fontId="51" fillId="0" borderId="0" xfId="127" applyFont="1" applyBorder="1">
      <alignment horizontal="center" vertical="center"/>
      <protection locked="0"/>
    </xf>
    <xf numFmtId="0" fontId="51" fillId="0" borderId="0" xfId="0" applyFont="1" applyBorder="1" applyAlignment="1">
      <alignment horizontal="center" vertical="center"/>
    </xf>
    <xf numFmtId="49" fontId="45" fillId="0" borderId="2" xfId="143" applyNumberFormat="1" applyFont="1" applyBorder="1">
      <alignment horizontal="center" vertical="center" wrapText="1"/>
      <protection locked="0"/>
    </xf>
    <xf numFmtId="49" fontId="45" fillId="0" borderId="2" xfId="139" applyNumberFormat="1" applyFont="1" applyBorder="1">
      <alignment horizontal="center" vertical="center" wrapText="1"/>
      <protection locked="0"/>
    </xf>
    <xf numFmtId="0" fontId="46" fillId="0" borderId="2" xfId="0" applyFont="1" applyBorder="1" applyAlignment="1" applyProtection="1">
      <alignment horizontal="center" vertical="center"/>
      <protection locked="0"/>
    </xf>
    <xf numFmtId="0" fontId="46" fillId="0" borderId="2" xfId="122" applyFont="1" applyBorder="1">
      <alignment horizontal="center" vertical="center"/>
      <protection locked="0"/>
    </xf>
    <xf numFmtId="0" fontId="47" fillId="0" borderId="0" xfId="0" applyFont="1" applyBorder="1" applyAlignment="1">
      <alignment horizontal="right"/>
    </xf>
    <xf numFmtId="0" fontId="49" fillId="0" borderId="0" xfId="278" applyFont="1" applyBorder="1">
      <alignment horizontal="center" vertical="center"/>
      <protection/>
    </xf>
    <xf numFmtId="0" fontId="0" fillId="0" borderId="0" xfId="0" applyFont="1" applyBorder="1" applyAlignment="1">
      <alignment/>
    </xf>
    <xf numFmtId="0" fontId="80" fillId="0" borderId="2" xfId="0" applyFont="1" applyBorder="1" applyAlignment="1">
      <alignment horizontal="center" vertical="center"/>
    </xf>
    <xf numFmtId="0" fontId="81" fillId="0" borderId="2" xfId="0" applyFont="1" applyBorder="1" applyAlignment="1">
      <alignment horizontal="center" vertical="center"/>
    </xf>
    <xf numFmtId="0" fontId="82" fillId="0" borderId="2" xfId="0" applyFont="1" applyBorder="1" applyAlignment="1">
      <alignment horizontal="center" vertical="center" wrapText="1"/>
    </xf>
    <xf numFmtId="0" fontId="82" fillId="0" borderId="2" xfId="0" applyFont="1" applyBorder="1" applyAlignment="1" applyProtection="1">
      <alignment horizontal="center" vertical="center"/>
      <protection locked="0"/>
    </xf>
    <xf numFmtId="0" fontId="82" fillId="0" borderId="2" xfId="0" applyFont="1" applyBorder="1" applyAlignment="1" applyProtection="1">
      <alignment horizontal="center" vertical="center" wrapText="1"/>
      <protection locked="0"/>
    </xf>
    <xf numFmtId="0" fontId="47" fillId="0" borderId="2" xfId="227" applyFont="1" applyBorder="1">
      <alignment vertical="center" wrapText="1"/>
      <protection/>
    </xf>
    <xf numFmtId="0" fontId="47" fillId="0" borderId="2" xfId="136" applyFont="1" applyBorder="1">
      <alignment horizontal="center" vertical="center" wrapText="1"/>
      <protection/>
    </xf>
    <xf numFmtId="0" fontId="47" fillId="0" borderId="2" xfId="123" applyFont="1" applyBorder="1">
      <alignment horizontal="center" vertical="center"/>
      <protection locked="0"/>
    </xf>
    <xf numFmtId="0" fontId="80" fillId="0" borderId="2" xfId="0" applyFont="1" applyBorder="1" applyAlignment="1">
      <alignment horizontal="center" vertical="center" wrapText="1"/>
    </xf>
    <xf numFmtId="0" fontId="83" fillId="0" borderId="2" xfId="0" applyFont="1" applyBorder="1" applyAlignment="1">
      <alignment horizontal="center" vertical="center"/>
    </xf>
    <xf numFmtId="0" fontId="84" fillId="0" borderId="2" xfId="0" applyFont="1" applyBorder="1" applyAlignment="1">
      <alignment horizontal="center" vertical="center" wrapText="1"/>
    </xf>
    <xf numFmtId="0" fontId="0" fillId="0" borderId="2" xfId="0" applyFont="1" applyBorder="1" applyAlignment="1">
      <alignment horizontal="center" vertical="center"/>
    </xf>
    <xf numFmtId="0" fontId="84" fillId="0" borderId="2" xfId="0" applyFont="1" applyBorder="1" applyAlignment="1" applyProtection="1">
      <alignment horizontal="center" vertical="center"/>
      <protection locked="0"/>
    </xf>
    <xf numFmtId="0" fontId="46" fillId="0" borderId="0" xfId="0" applyFont="1" applyBorder="1" applyAlignment="1">
      <alignment vertical="top"/>
    </xf>
    <xf numFmtId="0" fontId="46" fillId="0" borderId="2" xfId="0" applyFont="1" applyBorder="1" applyAlignment="1" applyProtection="1">
      <alignment horizontal="center" vertical="center" wrapText="1"/>
      <protection locked="0"/>
    </xf>
    <xf numFmtId="0" fontId="47" fillId="0" borderId="2" xfId="32" applyFont="1" applyBorder="1">
      <alignment horizontal="left" vertical="center"/>
      <protection/>
    </xf>
    <xf numFmtId="0" fontId="45" fillId="0" borderId="2" xfId="419" applyFont="1" applyBorder="1">
      <alignment horizontal="center" vertical="center" wrapText="1"/>
      <protection/>
    </xf>
    <xf numFmtId="0" fontId="47" fillId="0" borderId="2" xfId="25" applyFont="1" applyBorder="1">
      <alignment horizontal="left" vertical="center"/>
      <protection/>
    </xf>
    <xf numFmtId="0" fontId="45" fillId="0" borderId="2" xfId="622" applyFont="1" applyBorder="1">
      <alignment horizontal="center" vertical="center"/>
      <protection/>
    </xf>
    <xf numFmtId="0" fontId="45" fillId="0" borderId="2" xfId="296" applyFont="1" applyBorder="1">
      <alignment horizontal="center" vertical="center" wrapText="1"/>
      <protection locked="0"/>
    </xf>
    <xf numFmtId="0" fontId="47" fillId="0" borderId="0" xfId="0" applyFont="1" applyBorder="1" applyAlignment="1">
      <alignment horizontal="right" vertical="center"/>
    </xf>
    <xf numFmtId="0" fontId="46" fillId="0" borderId="0" xfId="229" applyFont="1" applyBorder="1">
      <alignment vertical="top"/>
      <protection locked="0"/>
    </xf>
    <xf numFmtId="49" fontId="46" fillId="0" borderId="0" xfId="219" applyNumberFormat="1" applyFont="1" applyBorder="1">
      <alignment/>
      <protection locked="0"/>
    </xf>
    <xf numFmtId="0" fontId="45" fillId="0" borderId="0" xfId="226" applyFont="1" applyBorder="1">
      <alignment horizontal="left" vertical="center"/>
      <protection locked="0"/>
    </xf>
    <xf numFmtId="0" fontId="45" fillId="0" borderId="2" xfId="400" applyFont="1" applyBorder="1">
      <alignment horizontal="center" vertical="center" wrapText="1"/>
      <protection locked="0"/>
    </xf>
    <xf numFmtId="0" fontId="45" fillId="0" borderId="2" xfId="390" applyFont="1" applyBorder="1">
      <alignment horizontal="center" vertical="center" wrapText="1"/>
      <protection locked="0"/>
    </xf>
    <xf numFmtId="0" fontId="45" fillId="0" borderId="2" xfId="156" applyFont="1" applyBorder="1">
      <alignment horizontal="center" vertical="center"/>
      <protection locked="0"/>
    </xf>
    <xf numFmtId="0" fontId="45" fillId="0" borderId="2" xfId="28" applyFont="1" applyBorder="1">
      <alignment horizontal="center" vertical="center"/>
      <protection/>
    </xf>
    <xf numFmtId="0" fontId="45" fillId="0" borderId="2" xfId="589" applyFont="1" applyBorder="1">
      <alignment horizontal="center" vertical="center"/>
      <protection locked="0"/>
    </xf>
    <xf numFmtId="0" fontId="47" fillId="0" borderId="2" xfId="398" applyFont="1" applyBorder="1">
      <alignment horizontal="left" vertical="center"/>
      <protection/>
    </xf>
    <xf numFmtId="49" fontId="79" fillId="0" borderId="2" xfId="335" applyNumberFormat="1" applyFont="1" applyBorder="1" applyAlignment="1">
      <alignment horizontal="left" vertical="center" wrapText="1" indent="1"/>
      <protection/>
    </xf>
    <xf numFmtId="0" fontId="46" fillId="0" borderId="2" xfId="34" applyFont="1" applyBorder="1">
      <alignment horizontal="center" vertical="center" wrapText="1"/>
      <protection locked="0"/>
    </xf>
    <xf numFmtId="0" fontId="47" fillId="0" borderId="2" xfId="222" applyFont="1" applyBorder="1">
      <alignment horizontal="left" vertical="center"/>
      <protection locked="0"/>
    </xf>
    <xf numFmtId="0" fontId="46" fillId="0" borderId="0" xfId="0" applyFont="1" applyBorder="1" applyAlignment="1" applyProtection="1">
      <alignment/>
      <protection locked="0"/>
    </xf>
    <xf numFmtId="0" fontId="45" fillId="0" borderId="0" xfId="0" applyFont="1" applyBorder="1" applyAlignment="1" applyProtection="1">
      <alignment/>
      <protection locked="0"/>
    </xf>
    <xf numFmtId="0" fontId="47" fillId="0" borderId="2" xfId="215" applyFont="1" applyBorder="1">
      <alignment horizontal="left" vertical="center"/>
      <protection locked="0"/>
    </xf>
    <xf numFmtId="0" fontId="45" fillId="0" borderId="2" xfId="210" applyFont="1" applyBorder="1">
      <alignment horizontal="center" vertical="center" wrapText="1"/>
      <protection locked="0"/>
    </xf>
    <xf numFmtId="0" fontId="45" fillId="0" borderId="2" xfId="186" applyFont="1" applyBorder="1">
      <alignment horizontal="center" vertical="center" wrapText="1"/>
      <protection locked="0"/>
    </xf>
    <xf numFmtId="0" fontId="45" fillId="0" borderId="2" xfId="450" applyFont="1" applyBorder="1">
      <alignment horizontal="center" vertical="center" wrapText="1"/>
      <protection locked="0"/>
    </xf>
    <xf numFmtId="0" fontId="45" fillId="0" borderId="2" xfId="129" applyFont="1" applyBorder="1">
      <alignment horizontal="center" vertical="center" wrapText="1"/>
      <protection locked="0"/>
    </xf>
    <xf numFmtId="0" fontId="47" fillId="0" borderId="0" xfId="442" applyFont="1" applyBorder="1">
      <alignment horizontal="right"/>
      <protection locked="0"/>
    </xf>
    <xf numFmtId="0" fontId="46" fillId="0" borderId="2" xfId="183" applyFont="1" applyBorder="1">
      <alignment horizontal="center"/>
      <protection/>
    </xf>
    <xf numFmtId="0" fontId="46" fillId="0" borderId="0" xfId="551" applyFont="1" applyBorder="1">
      <alignment horizontal="center" wrapText="1"/>
      <protection/>
    </xf>
    <xf numFmtId="0" fontId="75" fillId="0" borderId="0" xfId="552" applyFont="1" applyBorder="1">
      <alignment horizontal="center" vertical="center" wrapText="1"/>
      <protection/>
    </xf>
    <xf numFmtId="0" fontId="62" fillId="0" borderId="2" xfId="557" applyFont="1" applyBorder="1">
      <alignment horizontal="center" vertical="center" wrapText="1"/>
      <protection/>
    </xf>
    <xf numFmtId="0" fontId="62" fillId="0" borderId="2" xfId="579" applyFont="1" applyBorder="1">
      <alignment horizontal="center" vertical="center" wrapText="1"/>
      <protection/>
    </xf>
    <xf numFmtId="0" fontId="47" fillId="0" borderId="0" xfId="240" applyFont="1" applyBorder="1">
      <alignment horizontal="right" wrapText="1"/>
      <protection/>
    </xf>
    <xf numFmtId="180" fontId="85" fillId="0" borderId="0" xfId="0" applyNumberFormat="1" applyFont="1" applyBorder="1" applyAlignment="1">
      <alignment horizontal="right" vertical="center"/>
    </xf>
    <xf numFmtId="0" fontId="55" fillId="0" borderId="0" xfId="259" applyFont="1" applyBorder="1">
      <alignment horizontal="center" vertical="center"/>
      <protection/>
    </xf>
    <xf numFmtId="0" fontId="86" fillId="0" borderId="2" xfId="0" applyFont="1" applyBorder="1" applyAlignment="1">
      <alignment horizontal="center" vertical="center"/>
    </xf>
    <xf numFmtId="49" fontId="86" fillId="0" borderId="2" xfId="0" applyNumberFormat="1" applyFont="1" applyBorder="1" applyAlignment="1">
      <alignment horizontal="center" vertical="center" wrapText="1"/>
    </xf>
    <xf numFmtId="49" fontId="86" fillId="0" borderId="2" xfId="648" applyNumberFormat="1" applyFont="1" applyBorder="1">
      <alignment horizontal="center" vertical="center" wrapText="1"/>
      <protection/>
    </xf>
    <xf numFmtId="49" fontId="86" fillId="0" borderId="2" xfId="0" applyNumberFormat="1" applyFont="1" applyBorder="1" applyAlignment="1">
      <alignment horizontal="center" vertical="center"/>
    </xf>
    <xf numFmtId="49" fontId="87" fillId="0" borderId="2" xfId="0" applyNumberFormat="1" applyFont="1" applyBorder="1" applyAlignment="1">
      <alignment horizontal="center" vertical="center"/>
    </xf>
    <xf numFmtId="0" fontId="86" fillId="0" borderId="2" xfId="0" applyFont="1" applyBorder="1" applyAlignment="1">
      <alignment/>
    </xf>
    <xf numFmtId="0" fontId="86" fillId="0" borderId="2" xfId="0" applyFont="1" applyBorder="1" applyAlignment="1">
      <alignment horizontal="left" indent="1"/>
    </xf>
    <xf numFmtId="0" fontId="86" fillId="0" borderId="2" xfId="526" applyFont="1" applyBorder="1">
      <alignment horizontal="center" vertical="center"/>
      <protection/>
    </xf>
    <xf numFmtId="0" fontId="86" fillId="0" borderId="2" xfId="651" applyFont="1" applyBorder="1">
      <alignment horizontal="center" vertical="center"/>
      <protection/>
    </xf>
    <xf numFmtId="0" fontId="86" fillId="0" borderId="2" xfId="660" applyFont="1" applyBorder="1">
      <alignment horizontal="center" vertical="center"/>
      <protection/>
    </xf>
    <xf numFmtId="49" fontId="87" fillId="0" borderId="2" xfId="0" applyNumberFormat="1" applyFont="1" applyBorder="1" applyAlignment="1" applyProtection="1">
      <alignment horizontal="center" vertical="center"/>
      <protection locked="0"/>
    </xf>
    <xf numFmtId="180" fontId="88" fillId="0" borderId="2" xfId="0" applyNumberFormat="1" applyFont="1" applyBorder="1" applyAlignment="1">
      <alignment horizontal="right" vertical="center"/>
    </xf>
    <xf numFmtId="180" fontId="88" fillId="0" borderId="2" xfId="0" applyNumberFormat="1" applyFont="1" applyBorder="1" applyAlignment="1">
      <alignment horizontal="right" vertical="center" indent="1"/>
    </xf>
    <xf numFmtId="180" fontId="88" fillId="0" borderId="2" xfId="0" applyNumberFormat="1" applyFont="1" applyBorder="1" applyAlignment="1">
      <alignment horizontal="center" vertical="center"/>
    </xf>
    <xf numFmtId="0" fontId="86" fillId="0" borderId="2" xfId="0" applyFont="1" applyBorder="1" applyAlignment="1" applyProtection="1">
      <alignment horizontal="center" vertical="center"/>
      <protection locked="0"/>
    </xf>
    <xf numFmtId="0" fontId="86" fillId="0" borderId="2" xfId="256" applyFont="1" applyBorder="1">
      <alignment horizontal="center" vertical="center"/>
      <protection locked="0"/>
    </xf>
    <xf numFmtId="0" fontId="86" fillId="0" borderId="2" xfId="192" applyFont="1" applyBorder="1">
      <alignment horizontal="center" vertical="center"/>
      <protection locked="0"/>
    </xf>
    <xf numFmtId="0" fontId="47" fillId="0" borderId="0" xfId="0" applyFont="1" applyBorder="1" applyAlignment="1" applyProtection="1">
      <alignment horizontal="right" vertical="center"/>
      <protection locked="0"/>
    </xf>
    <xf numFmtId="0" fontId="0" fillId="0" borderId="0" xfId="0" applyFont="1" applyBorder="1" applyAlignment="1">
      <alignment horizontal="center" vertical="center"/>
    </xf>
    <xf numFmtId="0" fontId="86" fillId="0" borderId="2" xfId="67" applyFont="1" applyBorder="1">
      <alignment horizontal="center" vertical="center"/>
      <protection locked="0"/>
    </xf>
    <xf numFmtId="0" fontId="87" fillId="0" borderId="2" xfId="175" applyFont="1" applyBorder="1">
      <alignment horizontal="center" vertical="center"/>
      <protection/>
    </xf>
    <xf numFmtId="0" fontId="87" fillId="0" borderId="2" xfId="0" applyFont="1" applyBorder="1" applyAlignment="1">
      <alignment horizontal="center" vertical="center"/>
    </xf>
    <xf numFmtId="0" fontId="46" fillId="0" borderId="0" xfId="596" applyFont="1" applyBorder="1">
      <alignment vertical="top"/>
      <protection/>
    </xf>
    <xf numFmtId="49" fontId="45" fillId="0" borderId="2" xfId="243" applyNumberFormat="1" applyFont="1" applyBorder="1">
      <alignment horizontal="center" vertical="center" wrapText="1"/>
      <protection/>
    </xf>
    <xf numFmtId="49" fontId="45" fillId="0" borderId="2" xfId="655" applyNumberFormat="1" applyFont="1" applyBorder="1">
      <alignment horizontal="center" vertical="center" wrapText="1"/>
      <protection/>
    </xf>
    <xf numFmtId="0" fontId="45" fillId="0" borderId="2" xfId="253" applyFont="1" applyBorder="1">
      <alignment horizontal="center" vertical="center"/>
      <protection locked="0"/>
    </xf>
    <xf numFmtId="49" fontId="45" fillId="0" borderId="2" xfId="237" applyNumberFormat="1" applyFont="1" applyBorder="1">
      <alignment horizontal="center" vertical="center"/>
      <protection/>
    </xf>
    <xf numFmtId="49" fontId="79" fillId="0" borderId="2" xfId="335" applyNumberFormat="1" applyFont="1" applyBorder="1" applyAlignment="1">
      <alignment horizontal="left" vertical="center" wrapText="1" indent="2"/>
      <protection/>
    </xf>
    <xf numFmtId="0" fontId="46" fillId="0" borderId="2" xfId="0" applyFont="1" applyBorder="1" applyAlignment="1">
      <alignment horizontal="center" vertical="center"/>
    </xf>
    <xf numFmtId="0" fontId="46" fillId="0" borderId="2" xfId="292" applyFont="1" applyBorder="1">
      <alignment horizontal="center" vertical="center"/>
      <protection/>
    </xf>
    <xf numFmtId="0" fontId="0" fillId="0" borderId="0" xfId="0" applyFont="1" applyBorder="1" applyAlignment="1">
      <alignment horizontal="center" vertical="center"/>
    </xf>
    <xf numFmtId="49" fontId="79" fillId="0" borderId="0" xfId="335" applyNumberFormat="1" applyFont="1" applyBorder="1">
      <alignment horizontal="left" vertical="center" wrapText="1"/>
      <protection/>
    </xf>
    <xf numFmtId="0" fontId="63" fillId="0" borderId="0" xfId="344" applyFont="1" applyBorder="1">
      <alignment horizontal="center" vertical="center"/>
      <protection/>
    </xf>
    <xf numFmtId="0" fontId="47" fillId="0" borderId="0" xfId="676" applyFont="1" applyBorder="1">
      <alignment horizontal="left" vertical="center"/>
      <protection locked="0"/>
    </xf>
    <xf numFmtId="0" fontId="57" fillId="0" borderId="0" xfId="0" applyFont="1" applyBorder="1" applyAlignment="1">
      <alignment horizontal="center" vertical="center"/>
    </xf>
    <xf numFmtId="49" fontId="89" fillId="0" borderId="2" xfId="335" applyNumberFormat="1" applyFont="1" applyBorder="1" applyAlignment="1">
      <alignment horizontal="center" vertical="center" wrapText="1"/>
      <protection/>
    </xf>
    <xf numFmtId="0" fontId="45" fillId="0" borderId="2" xfId="157" applyFont="1" applyBorder="1">
      <alignment horizontal="center" vertical="center"/>
      <protection locked="0"/>
    </xf>
    <xf numFmtId="49" fontId="79" fillId="0" borderId="2" xfId="335" applyNumberFormat="1" applyFont="1" applyBorder="1" applyAlignment="1">
      <alignment horizontal="center" vertical="center" wrapText="1"/>
      <protection/>
    </xf>
    <xf numFmtId="0" fontId="45" fillId="0" borderId="2" xfId="177" applyFont="1" applyBorder="1">
      <alignment horizontal="center" vertical="center" wrapText="1"/>
      <protection/>
    </xf>
    <xf numFmtId="0" fontId="47" fillId="0" borderId="0" xfId="410" applyFont="1" applyBorder="1">
      <alignment horizontal="left" vertical="center" wrapText="1"/>
      <protection locked="0"/>
    </xf>
    <xf numFmtId="0" fontId="45" fillId="0" borderId="0" xfId="61" applyFont="1" applyBorder="1">
      <alignment horizontal="left" vertical="center" wrapText="1"/>
      <protection/>
    </xf>
    <xf numFmtId="0" fontId="45" fillId="0" borderId="0" xfId="357" applyFont="1" applyBorder="1">
      <alignment wrapText="1"/>
      <protection/>
    </xf>
    <xf numFmtId="0" fontId="45" fillId="0" borderId="2" xfId="574" applyFont="1" applyBorder="1">
      <alignment horizontal="center" vertical="center" wrapText="1"/>
      <protection/>
    </xf>
    <xf numFmtId="0" fontId="45" fillId="0" borderId="2" xfId="72" applyFont="1" applyBorder="1">
      <alignment horizontal="center" vertical="center" wrapText="1"/>
      <protection/>
    </xf>
    <xf numFmtId="0" fontId="45" fillId="0" borderId="2" xfId="621" applyFont="1" applyBorder="1">
      <alignment horizontal="center" vertical="center"/>
      <protection/>
    </xf>
    <xf numFmtId="0" fontId="45" fillId="0" borderId="2" xfId="168" applyFont="1" applyBorder="1">
      <alignment horizontal="center" vertical="center"/>
      <protection/>
    </xf>
    <xf numFmtId="0" fontId="45" fillId="0" borderId="2" xfId="107" applyFont="1" applyBorder="1">
      <alignment horizontal="center" vertical="center"/>
      <protection/>
    </xf>
    <xf numFmtId="0" fontId="46" fillId="0" borderId="2" xfId="318" applyFont="1" applyBorder="1">
      <alignment horizontal="center" vertical="center" wrapText="1"/>
      <protection locked="0"/>
    </xf>
    <xf numFmtId="0" fontId="46" fillId="0" borderId="2" xfId="0" applyFont="1" applyBorder="1" applyAlignment="1">
      <alignment horizontal="center" vertical="center" wrapText="1"/>
    </xf>
    <xf numFmtId="0" fontId="46" fillId="0" borderId="2" xfId="301" applyFont="1" applyBorder="1">
      <alignment horizontal="center" vertical="center"/>
      <protection/>
    </xf>
    <xf numFmtId="0" fontId="45" fillId="0" borderId="2" xfId="104" applyFont="1" applyBorder="1">
      <alignment horizontal="center" vertical="center"/>
      <protection locked="0"/>
    </xf>
    <xf numFmtId="3" fontId="45" fillId="0" borderId="2" xfId="205" applyNumberFormat="1" applyFont="1" applyBorder="1">
      <alignment horizontal="center" vertical="center"/>
      <protection locked="0"/>
    </xf>
    <xf numFmtId="3" fontId="45" fillId="0" borderId="2" xfId="217" applyNumberFormat="1" applyFont="1" applyBorder="1">
      <alignment horizontal="center" vertical="center"/>
      <protection/>
    </xf>
    <xf numFmtId="0" fontId="45" fillId="0" borderId="2" xfId="65" applyFont="1" applyBorder="1">
      <alignment horizontal="center" vertical="center" wrapText="1"/>
      <protection locked="0"/>
    </xf>
    <xf numFmtId="0" fontId="45" fillId="0" borderId="2" xfId="45" applyFont="1" applyBorder="1">
      <alignment horizontal="center" vertical="center" wrapText="1"/>
      <protection/>
    </xf>
    <xf numFmtId="0" fontId="45" fillId="0" borderId="2" xfId="141" applyFont="1" applyBorder="1">
      <alignment horizontal="center" vertical="center" wrapText="1"/>
      <protection locked="0"/>
    </xf>
    <xf numFmtId="3" fontId="45" fillId="0" borderId="2" xfId="185" applyNumberFormat="1" applyFont="1" applyBorder="1">
      <alignment horizontal="center" vertical="top"/>
      <protection locked="0"/>
    </xf>
    <xf numFmtId="0" fontId="46" fillId="0" borderId="2" xfId="181" applyFont="1" applyBorder="1">
      <alignment horizontal="center" vertical="top"/>
      <protection/>
    </xf>
    <xf numFmtId="0" fontId="47" fillId="0" borderId="0" xfId="313" applyFont="1" applyBorder="1">
      <alignment horizontal="right" vertical="center"/>
      <protection/>
    </xf>
    <xf numFmtId="0" fontId="45" fillId="0" borderId="2" xfId="263" applyFont="1" applyBorder="1">
      <alignment horizontal="center" vertical="center" wrapText="1"/>
      <protection/>
    </xf>
    <xf numFmtId="0" fontId="49" fillId="0" borderId="0" xfId="534" applyFont="1" applyBorder="1">
      <alignment horizontal="center" vertical="center"/>
      <protection locked="0"/>
    </xf>
    <xf numFmtId="0" fontId="48" fillId="0" borderId="0" xfId="673" applyFont="1" applyBorder="1">
      <alignment horizontal="center" vertical="center"/>
      <protection/>
    </xf>
    <xf numFmtId="0" fontId="47" fillId="0" borderId="0" xfId="0" applyFont="1" applyBorder="1" applyAlignment="1">
      <alignment horizontal="left" vertical="center"/>
    </xf>
    <xf numFmtId="0" fontId="45" fillId="0" borderId="0" xfId="169" applyFont="1" applyBorder="1">
      <alignment/>
      <protection/>
    </xf>
    <xf numFmtId="0" fontId="46" fillId="0" borderId="2" xfId="541" applyFont="1" applyBorder="1">
      <alignment horizontal="center" vertical="center" wrapText="1"/>
      <protection locked="0"/>
    </xf>
    <xf numFmtId="0" fontId="46" fillId="0" borderId="2" xfId="674" applyFont="1" applyBorder="1">
      <alignment horizontal="center" vertical="center" wrapText="1"/>
      <protection locked="0"/>
    </xf>
    <xf numFmtId="0" fontId="46" fillId="0" borderId="2" xfId="377" applyFont="1" applyBorder="1">
      <alignment horizontal="center" vertical="center" wrapText="1"/>
      <protection locked="0"/>
    </xf>
    <xf numFmtId="0" fontId="46" fillId="0" borderId="2" xfId="650" applyFont="1" applyBorder="1">
      <alignment horizontal="center" vertical="center" wrapText="1"/>
      <protection/>
    </xf>
    <xf numFmtId="0" fontId="46" fillId="0" borderId="2" xfId="677" applyFont="1" applyBorder="1">
      <alignment horizontal="center" vertical="center" wrapText="1"/>
      <protection/>
    </xf>
    <xf numFmtId="0" fontId="46" fillId="0" borderId="2" xfId="654" applyFont="1" applyBorder="1">
      <alignment horizontal="center" vertical="center"/>
      <protection/>
    </xf>
    <xf numFmtId="0" fontId="46" fillId="0" borderId="2" xfId="403" applyFont="1" applyBorder="1">
      <alignment horizontal="center" vertical="center"/>
      <protection/>
    </xf>
    <xf numFmtId="0" fontId="46" fillId="0" borderId="2" xfId="610" applyFont="1" applyBorder="1">
      <alignment horizontal="center" vertical="center"/>
      <protection/>
    </xf>
    <xf numFmtId="0" fontId="47" fillId="0" borderId="2" xfId="548" applyFont="1" applyBorder="1">
      <alignment horizontal="center" vertical="center"/>
      <protection locked="0"/>
    </xf>
    <xf numFmtId="0" fontId="47" fillId="0" borderId="2" xfId="454" applyFont="1" applyBorder="1">
      <alignment horizontal="right" vertical="center"/>
      <protection locked="0"/>
    </xf>
    <xf numFmtId="0" fontId="46" fillId="0" borderId="2" xfId="393" applyFont="1" applyBorder="1">
      <alignment horizontal="center" vertical="center" wrapText="1"/>
      <protection/>
    </xf>
    <xf numFmtId="3" fontId="46" fillId="0" borderId="2" xfId="453" applyNumberFormat="1" applyFont="1" applyBorder="1">
      <alignment horizontal="center" vertical="center"/>
      <protection/>
    </xf>
    <xf numFmtId="3" fontId="46" fillId="0" borderId="2" xfId="464" applyNumberFormat="1" applyFont="1" applyBorder="1">
      <alignment horizontal="center" vertical="center"/>
      <protection/>
    </xf>
    <xf numFmtId="0" fontId="46" fillId="0" borderId="0" xfId="142" applyFont="1" applyBorder="1">
      <alignment/>
      <protection locked="0"/>
    </xf>
    <xf numFmtId="0" fontId="48" fillId="0" borderId="0" xfId="128" applyFont="1" applyBorder="1">
      <alignment horizontal="center" vertical="center"/>
      <protection locked="0"/>
    </xf>
    <xf numFmtId="0" fontId="45" fillId="0" borderId="0" xfId="408" applyFont="1" applyBorder="1">
      <alignment/>
      <protection locked="0"/>
    </xf>
    <xf numFmtId="0" fontId="46" fillId="0" borderId="2" xfId="151" applyFont="1" applyBorder="1">
      <alignment horizontal="center" vertical="center"/>
      <protection locked="0"/>
    </xf>
    <xf numFmtId="0" fontId="46" fillId="0" borderId="2" xfId="643" applyFont="1" applyBorder="1">
      <alignment horizontal="center" vertical="center"/>
      <protection locked="0"/>
    </xf>
    <xf numFmtId="0" fontId="46" fillId="0" borderId="2" xfId="481" applyFont="1" applyBorder="1">
      <alignment horizontal="center" vertical="center" wrapText="1"/>
      <protection/>
    </xf>
    <xf numFmtId="0" fontId="46" fillId="0" borderId="2" xfId="639" applyFont="1" applyBorder="1">
      <alignment horizontal="center" vertical="center" wrapText="1"/>
      <protection locked="0"/>
    </xf>
    <xf numFmtId="0" fontId="46" fillId="0" borderId="2" xfId="642" applyFont="1" applyBorder="1">
      <alignment horizontal="center" vertical="center" wrapText="1"/>
      <protection/>
    </xf>
    <xf numFmtId="0" fontId="46" fillId="0" borderId="2" xfId="225" applyFont="1" applyBorder="1">
      <alignment horizontal="center" vertical="center" wrapText="1"/>
      <protection/>
    </xf>
    <xf numFmtId="0" fontId="46" fillId="0" borderId="2" xfId="352" applyFont="1" applyBorder="1">
      <alignment horizontal="center" vertical="center" wrapText="1"/>
      <protection locked="0"/>
    </xf>
    <xf numFmtId="0" fontId="46" fillId="0" borderId="2" xfId="347" applyFont="1" applyBorder="1">
      <alignment horizontal="center" vertical="center"/>
      <protection locked="0"/>
    </xf>
    <xf numFmtId="0" fontId="47" fillId="0" borderId="0" xfId="255" applyFont="1" applyBorder="1">
      <alignment horizontal="right" wrapText="1"/>
      <protection locked="0"/>
    </xf>
    <xf numFmtId="0" fontId="46" fillId="0" borderId="0" xfId="370" applyFont="1" applyBorder="1">
      <alignment horizontal="right" vertical="center"/>
      <protection locked="0"/>
    </xf>
    <xf numFmtId="0" fontId="46" fillId="0" borderId="0" xfId="291" applyFont="1" applyBorder="1">
      <alignment horizontal="right"/>
      <protection locked="0"/>
    </xf>
    <xf numFmtId="0" fontId="46" fillId="0" borderId="2" xfId="315" applyFont="1" applyBorder="1">
      <alignment horizontal="center" vertical="center" wrapText="1"/>
      <protection locked="0"/>
    </xf>
    <xf numFmtId="0" fontId="46" fillId="0" borderId="2" xfId="204" applyFont="1" applyBorder="1">
      <alignment horizontal="center" vertical="center" wrapText="1"/>
      <protection/>
    </xf>
    <xf numFmtId="0" fontId="46" fillId="0" borderId="2" xfId="367" applyFont="1" applyBorder="1">
      <alignment horizontal="center" vertical="center"/>
      <protection locked="0"/>
    </xf>
    <xf numFmtId="3" fontId="46" fillId="0" borderId="2" xfId="350" applyNumberFormat="1" applyFont="1" applyBorder="1">
      <alignment horizontal="center" vertical="center"/>
      <protection/>
    </xf>
    <xf numFmtId="3" fontId="46" fillId="0" borderId="2" xfId="277" applyNumberFormat="1" applyFont="1" applyBorder="1">
      <alignment horizontal="center" vertical="center"/>
      <protection/>
    </xf>
    <xf numFmtId="0" fontId="47" fillId="0" borderId="0" xfId="86" applyFont="1" applyBorder="1">
      <alignment horizontal="right"/>
      <protection/>
    </xf>
    <xf numFmtId="0" fontId="49" fillId="0" borderId="0" xfId="278" applyFont="1" applyBorder="1">
      <alignment horizontal="center" vertical="center"/>
      <protection/>
    </xf>
    <xf numFmtId="0" fontId="48" fillId="0" borderId="0" xfId="334" applyFont="1" applyBorder="1">
      <alignment horizontal="center" vertical="top"/>
      <protection/>
    </xf>
    <xf numFmtId="0" fontId="47" fillId="0" borderId="0" xfId="49" applyFont="1" applyBorder="1">
      <alignment horizontal="left" vertical="center"/>
      <protection/>
    </xf>
    <xf numFmtId="0" fontId="57" fillId="0" borderId="0" xfId="279" applyFont="1" applyBorder="1">
      <alignment horizontal="center" vertical="center"/>
      <protection/>
    </xf>
    <xf numFmtId="0" fontId="45" fillId="0" borderId="2" xfId="573" applyFont="1" applyBorder="1">
      <alignment horizontal="center" vertical="center"/>
      <protection/>
    </xf>
    <xf numFmtId="0" fontId="45" fillId="0" borderId="2" xfId="416" applyFont="1" applyBorder="1">
      <alignment horizontal="center" vertical="center"/>
      <protection/>
    </xf>
    <xf numFmtId="0" fontId="45" fillId="0" borderId="2" xfId="418" applyFont="1" applyBorder="1">
      <alignment horizontal="center" vertical="center"/>
      <protection/>
    </xf>
    <xf numFmtId="0" fontId="45" fillId="0" borderId="2" xfId="176" applyFont="1" applyBorder="1">
      <alignment horizontal="center" vertical="center"/>
      <protection/>
    </xf>
    <xf numFmtId="0" fontId="79" fillId="0" borderId="2" xfId="0" applyFont="1" applyBorder="1" applyAlignment="1">
      <alignment horizontal="left" vertical="center" wrapText="1"/>
    </xf>
    <xf numFmtId="0" fontId="4" fillId="0" borderId="0" xfId="86" applyFont="1" applyBorder="1" quotePrefix="1">
      <alignment horizontal="right"/>
      <protection/>
    </xf>
    <xf numFmtId="0" fontId="4" fillId="0" borderId="0" xfId="255" applyFont="1" applyBorder="1" quotePrefix="1">
      <alignment horizontal="right" wrapText="1"/>
      <protection locked="0"/>
    </xf>
    <xf numFmtId="0" fontId="4" fillId="0" borderId="0" xfId="313" applyFont="1" applyBorder="1" quotePrefix="1">
      <alignment horizontal="right" vertical="center"/>
      <protection/>
    </xf>
    <xf numFmtId="0" fontId="4" fillId="0" borderId="0" xfId="0" applyFont="1" applyBorder="1" applyAlignment="1" quotePrefix="1">
      <alignment horizontal="right"/>
    </xf>
    <xf numFmtId="0" fontId="4" fillId="0" borderId="0" xfId="0" applyFont="1" applyBorder="1" applyAlignment="1" quotePrefix="1">
      <alignment horizontal="right"/>
    </xf>
    <xf numFmtId="0" fontId="4" fillId="0" borderId="0" xfId="240" applyFont="1" applyBorder="1" quotePrefix="1">
      <alignment horizontal="right" wrapText="1"/>
      <protection/>
    </xf>
    <xf numFmtId="0" fontId="4" fillId="0" borderId="0" xfId="442" applyFont="1" applyBorder="1" quotePrefix="1">
      <alignment horizontal="right"/>
      <protection locked="0"/>
    </xf>
    <xf numFmtId="0" fontId="4" fillId="0" borderId="0" xfId="0" applyFont="1" applyBorder="1" applyAlignment="1" quotePrefix="1">
      <alignment horizontal="right" wrapText="1"/>
    </xf>
    <xf numFmtId="0" fontId="5" fillId="0" borderId="0" xfId="317" applyFont="1" applyBorder="1" quotePrefix="1">
      <alignment horizontal="right" vertical="center"/>
      <protection locked="0"/>
    </xf>
    <xf numFmtId="0" fontId="2" fillId="0" borderId="0" xfId="0" applyFont="1" applyBorder="1" applyAlignment="1" applyProtection="1" quotePrefix="1">
      <alignment horizontal="right"/>
      <protection locked="0"/>
    </xf>
    <xf numFmtId="0" fontId="2" fillId="0" borderId="0" xfId="0" applyFont="1" applyBorder="1" applyAlignment="1" applyProtection="1" quotePrefix="1">
      <alignment horizontal="right"/>
      <protection locked="0"/>
    </xf>
  </cellXfs>
  <cellStyles count="665">
    <cellStyle name="Normal" xfId="0"/>
    <cellStyle name="部门项目中期规划预算表13 __b-29-0" xfId="15"/>
    <cellStyle name="上级补助项目支出预算表12 __b-29-0" xfId="16"/>
    <cellStyle name="上级补助项目支出预算表12 __b-28-0" xfId="17"/>
    <cellStyle name="上级补助项目支出预算表12 __b-27-0" xfId="18"/>
    <cellStyle name="上级补助项目支出预算表12 __b-26-0" xfId="19"/>
    <cellStyle name="上级补助项目支出预算表12 __b-24-0" xfId="20"/>
    <cellStyle name="上级补助项目支出预算表12 __b-19-0" xfId="21"/>
    <cellStyle name="上级补助项目支出预算表12 __b-23-0" xfId="22"/>
    <cellStyle name="上级补助项目支出预算表12 __b-18-0" xfId="23"/>
    <cellStyle name="上级补助项目支出预算表12 __b-22-0" xfId="24"/>
    <cellStyle name="上级补助项目支出预算表12 __b-17-0" xfId="25"/>
    <cellStyle name="上级补助项目支出预算表12 __b-21-0" xfId="26"/>
    <cellStyle name="上级补助项目支出预算表12 __b-16-0" xfId="27"/>
    <cellStyle name="上级补助项目支出预算表12 __b-20-0" xfId="28"/>
    <cellStyle name="上级补助项目支出预算表12 __b-15-0" xfId="29"/>
    <cellStyle name="上级补助项目支出预算表12 __b-14-0" xfId="30"/>
    <cellStyle name="上级补助项目支出预算表12 __b-13-0" xfId="31"/>
    <cellStyle name="上级补助项目支出预算表12 __b-12-0" xfId="32"/>
    <cellStyle name="上级补助项目支出预算表12 __b-11-0" xfId="33"/>
    <cellStyle name="上级补助项目支出预算表12 __b-10-0" xfId="34"/>
    <cellStyle name="上级补助项目支出预算表12 __b-9-0" xfId="35"/>
    <cellStyle name="上级补助项目支出预算表12 __b-8-0" xfId="36"/>
    <cellStyle name="上级补助项目支出预算表12 __b-7-0" xfId="37"/>
    <cellStyle name="上级补助项目支出预算表12 __b-6-0" xfId="38"/>
    <cellStyle name="上级补助项目支出预算表12 __b-4-0" xfId="39"/>
    <cellStyle name="上级补助项目支出预算表12 __b-3-0" xfId="40"/>
    <cellStyle name="上级补助项目支出预算表12 __b-2-0" xfId="41"/>
    <cellStyle name="新增资产配置表11 __b-17-0" xfId="42"/>
    <cellStyle name="新增资产配置表11 __b-16-0" xfId="43"/>
    <cellStyle name="新增资产配置表11 __b-20-0" xfId="44"/>
    <cellStyle name="新增资产配置表11 __b-15-0" xfId="45"/>
    <cellStyle name="新增资产配置表11 __b-14-0" xfId="46"/>
    <cellStyle name="新增资产配置表11 __b-5-0" xfId="47"/>
    <cellStyle name="新增资产配置表11 __b-4-0" xfId="48"/>
    <cellStyle name="新增资产配置表11 __b-3-0" xfId="49"/>
    <cellStyle name="新增资产配置表11 __b-2-0" xfId="50"/>
    <cellStyle name="新增资产配置表11 __b-1-0" xfId="51"/>
    <cellStyle name="市对下转移支付预算表10-1 __b-14-0" xfId="52"/>
    <cellStyle name="市对下转移支付预算表10-1 __b-13-0" xfId="53"/>
    <cellStyle name="市对下转移支付预算表10-1 __b-12-0" xfId="54"/>
    <cellStyle name="市对下转移支付预算表10-1 __b-11-0" xfId="55"/>
    <cellStyle name="市对下转移支付预算表10-1 __b-10-0" xfId="56"/>
    <cellStyle name="市对下转移支付预算表10-1 __b-8-0" xfId="57"/>
    <cellStyle name="市对下转移支付预算表10-1 __b-6-0" xfId="58"/>
    <cellStyle name="市对下转移支付预算表10-1 __b-5-0" xfId="59"/>
    <cellStyle name="市对下转移支付预算表10-1 __b-4-0" xfId="60"/>
    <cellStyle name="市对下转移支付预算表10-1 __b-3-0" xfId="61"/>
    <cellStyle name="市对下转移支付预算表10-1 __b-2-0" xfId="62"/>
    <cellStyle name="市对下转移支付预算表10-1 __b-1-0" xfId="63"/>
    <cellStyle name="市对下转移支付绩效目标表10-2 __b-11-0" xfId="64"/>
    <cellStyle name="政府购买服务预算表09 __b-21-0" xfId="65"/>
    <cellStyle name="政府购买服务预算表09 __b-16-0" xfId="66"/>
    <cellStyle name="市对下转移支付绩效目标表10-2 __b-10-0" xfId="67"/>
    <cellStyle name="政府购买服务预算表09 __b-20-0" xfId="68"/>
    <cellStyle name="政府购买服务预算表09 __b-15-0" xfId="69"/>
    <cellStyle name="政府购买服务预算表09 __b-14-0" xfId="70"/>
    <cellStyle name="政府购买服务预算表09 __b-13-0" xfId="71"/>
    <cellStyle name="政府购买服务预算表09 __b-12-0" xfId="72"/>
    <cellStyle name="政府购买服务预算表09 __b-11-0" xfId="73"/>
    <cellStyle name="政府购买服务预算表09 __b-10-0" xfId="74"/>
    <cellStyle name="政府购买服务预算表09 __b-9-0" xfId="75"/>
    <cellStyle name="政府购买服务预算表09 __b-8-0" xfId="76"/>
    <cellStyle name="政府购买服务预算表09 __b-7-0" xfId="77"/>
    <cellStyle name="政府购买服务预算表09 __b-6-0" xfId="78"/>
    <cellStyle name="政府购买服务预算表09 __b-5-0" xfId="79"/>
    <cellStyle name="政府购买服务预算表09 __b-4-0" xfId="80"/>
    <cellStyle name="政府购买服务预算表09 __b-3-0" xfId="81"/>
    <cellStyle name="政府购买服务预算表09 __b-2-0" xfId="82"/>
    <cellStyle name="政府购买服务预算表09 __b-1-0" xfId="83"/>
    <cellStyle name="部门政府采购预算表08 __b-38-0" xfId="84"/>
    <cellStyle name="部门政府采购预算表08 __b-37-0" xfId="85"/>
    <cellStyle name="部门政府采购预算表08 __b-36-0" xfId="86"/>
    <cellStyle name="部门政府采购预算表08 __b-35-0" xfId="87"/>
    <cellStyle name="部门政府采购预算表08 __b-34-0" xfId="88"/>
    <cellStyle name="部门政府采购预算表08 __b-29-0" xfId="89"/>
    <cellStyle name="部门政府采购预算表08 __b-33-0" xfId="90"/>
    <cellStyle name="部门政府采购预算表08 __b-28-0" xfId="91"/>
    <cellStyle name="部门政府采购预算表08 __b-32-0" xfId="92"/>
    <cellStyle name="部门政府采购预算表08 __b-27-0" xfId="93"/>
    <cellStyle name="部门政府采购预算表08 __b-31-0" xfId="94"/>
    <cellStyle name="部门政府采购预算表08 __b-26-0" xfId="95"/>
    <cellStyle name="部门政府采购预算表08 __b-30-0" xfId="96"/>
    <cellStyle name="部门政府采购预算表08 __b-25-0" xfId="97"/>
    <cellStyle name="部门政府采购预算表08 __b-24-0" xfId="98"/>
    <cellStyle name="部门政府采购预算表08 __b-19-0" xfId="99"/>
    <cellStyle name="部门政府采购预算表08 __b-23-0" xfId="100"/>
    <cellStyle name="部门政府采购预算表08 __b-18-0" xfId="101"/>
    <cellStyle name="部门政府采购预算表08 __b-22-0" xfId="102"/>
    <cellStyle name="部门政府采购预算表08 __b-17-0" xfId="103"/>
    <cellStyle name="部门政府采购预算表08 __b-21-0" xfId="104"/>
    <cellStyle name="部门政府采购预算表08 __b-16-0" xfId="105"/>
    <cellStyle name="部门政府采购预算表08 __b-20-0" xfId="106"/>
    <cellStyle name="部门政府采购预算表08 __b-15-0" xfId="107"/>
    <cellStyle name="部门政府采购预算表08 __b-14-0" xfId="108"/>
    <cellStyle name="部门政府采购预算表08 __b-13-0" xfId="109"/>
    <cellStyle name="部门政府采购预算表08 __b-12-0" xfId="110"/>
    <cellStyle name="部门政府采购预算表08 __b-11-0" xfId="111"/>
    <cellStyle name="部门政府采购预算表08 __b-10-0" xfId="112"/>
    <cellStyle name="部门政府采购预算表08 __b-5-0" xfId="113"/>
    <cellStyle name="部门政府采购预算表08 __b-4-0" xfId="114"/>
    <cellStyle name="部门政府采购预算表08 __b-3-0" xfId="115"/>
    <cellStyle name="部门政府采购预算表08 __b-2-0" xfId="116"/>
    <cellStyle name="部门政府采购预算表08 __b-1-0" xfId="117"/>
    <cellStyle name="市对下转移支付绩效目标表10-2 __b-18-0" xfId="118"/>
    <cellStyle name="政府购买服务预算表09 __b-33-0" xfId="119"/>
    <cellStyle name="政府购买服务预算表09 __b-28-0" xfId="120"/>
    <cellStyle name="国有资本经营预算支出表07 __b-21-0" xfId="121"/>
    <cellStyle name="国有资本经营预算支出表07 __b-16-0" xfId="122"/>
    <cellStyle name="市对下转移支付绩效目标表10-2 __b-17-0" xfId="123"/>
    <cellStyle name="政府购买服务预算表09 __b-32-0" xfId="124"/>
    <cellStyle name="政府购买服务预算表09 __b-27-0" xfId="125"/>
    <cellStyle name="国有资本经营预算支出表07 __b-20-0" xfId="126"/>
    <cellStyle name="国有资本经营预算支出表07 __b-15-0" xfId="127"/>
    <cellStyle name="市对下转移支付绩效目标表10-2 __b-16-0" xfId="128"/>
    <cellStyle name="政府购买服务预算表09 __b-31-0" xfId="129"/>
    <cellStyle name="政府购买服务预算表09 __b-26-0" xfId="130"/>
    <cellStyle name="国有资本经营预算支出表07 __b-14-0" xfId="131"/>
    <cellStyle name="市对下转移支付绩效目标表10-2 __b-15-0" xfId="132"/>
    <cellStyle name="政府购买服务预算表09 __b-30-0" xfId="133"/>
    <cellStyle name="政府购买服务预算表09 __b-25-0" xfId="134"/>
    <cellStyle name="国有资本经营预算支出表07 __b-13-0" xfId="135"/>
    <cellStyle name="市对下转移支付绩效目标表10-2 __b-14-0" xfId="136"/>
    <cellStyle name="政府购买服务预算表09 __b-24-0" xfId="137"/>
    <cellStyle name="政府购买服务预算表09 __b-19-0" xfId="138"/>
    <cellStyle name="国有资本经营预算支出表07 __b-12-0" xfId="139"/>
    <cellStyle name="市对下转移支付绩效目标表10-2 __b-13-0" xfId="140"/>
    <cellStyle name="政府购买服务预算表09 __b-23-0" xfId="141"/>
    <cellStyle name="政府购买服务预算表09 __b-18-0" xfId="142"/>
    <cellStyle name="国有资本经营预算支出表07 __b-11-0" xfId="143"/>
    <cellStyle name="市对下转移支付绩效目标表10-2 __b-12-0" xfId="144"/>
    <cellStyle name="政府购买服务预算表09 __b-22-0" xfId="145"/>
    <cellStyle name="政府购买服务预算表09 __b-17-0" xfId="146"/>
    <cellStyle name="国有资本经营预算支出表07 __b-10-0" xfId="147"/>
    <cellStyle name="新增资产配置表11 __b-13-0" xfId="148"/>
    <cellStyle name="国有资本经营预算支出表07 __b-9-0" xfId="149"/>
    <cellStyle name="新增资产配置表11 __b-12-0" xfId="150"/>
    <cellStyle name="国有资本经营预算支出表07 __b-8-0" xfId="151"/>
    <cellStyle name="新增资产配置表11 __b-11-0" xfId="152"/>
    <cellStyle name="国有资本经营预算支出表07 __b-7-0" xfId="153"/>
    <cellStyle name="新增资产配置表11 __b-10-0" xfId="154"/>
    <cellStyle name="国有资本经营预算支出表07 __b-6-0" xfId="155"/>
    <cellStyle name="国有资本经营预算支出表07 __b-5-0" xfId="156"/>
    <cellStyle name="国有资本经营预算支出表07 __b-4-0" xfId="157"/>
    <cellStyle name="国有资本经营预算支出表07 __b-3-0" xfId="158"/>
    <cellStyle name="国有资本经营预算支出表07 __b-2-0" xfId="159"/>
    <cellStyle name="国有资本经营预算支出表07 __b-1-0" xfId="160"/>
    <cellStyle name="政府性基金预算支出预算表06 __b-29-0" xfId="161"/>
    <cellStyle name="政府性基金预算支出预算表06 __b-28-0" xfId="162"/>
    <cellStyle name="政府性基金预算支出预算表06 __b-27-0" xfId="163"/>
    <cellStyle name="一般公共预算支出预算表（按功能科目分类）02-2 __b-11-0" xfId="164"/>
    <cellStyle name="一般公共预算支出预算表（按功能科目分类）02-2 __b-10-0" xfId="165"/>
    <cellStyle name="部门项目中期规划预算表13 __b-28-0" xfId="166"/>
    <cellStyle name="一般公共预算支出预算表（按经济科目分类）02-3 __b-38-0" xfId="167"/>
    <cellStyle name="部门项目中期规划预算表13 __b-24-0" xfId="168"/>
    <cellStyle name="部门项目中期规划预算表13 __b-19-0" xfId="169"/>
    <cellStyle name="一般公共预算支出预算表（按经济科目分类）02-3 __b-29-0" xfId="170"/>
    <cellStyle name="一般公共预算支出预算表（按经济科目分类）02-3 __b-34-0" xfId="171"/>
    <cellStyle name="部门项目中期规划预算表13 __b-23-0" xfId="172"/>
    <cellStyle name="部门项目中期规划预算表13 __b-18-0" xfId="173"/>
    <cellStyle name="一般公共预算支出预算表（按经济科目分类）02-3 __b-28-0" xfId="174"/>
    <cellStyle name="一般公共预算支出预算表（按经济科目分类）02-3 __b-33-0" xfId="175"/>
    <cellStyle name="部门项目中期规划预算表13 __b-22-0" xfId="176"/>
    <cellStyle name="部门项目中期规划预算表13 __b-17-0" xfId="177"/>
    <cellStyle name="一般公共预算支出预算表（按经济科目分类）02-3 __b-27-0" xfId="178"/>
    <cellStyle name="一般公共预算支出预算表（按经济科目分类）02-3 __b-32-0" xfId="179"/>
    <cellStyle name="财政拨款收支预算总表02-1 __b-9-0" xfId="180"/>
    <cellStyle name="部门支出预算表01-03 __b-29-0" xfId="181"/>
    <cellStyle name="基本支出预算表（人员类.运转类公用经费项目）04 __b-35-0" xfId="182"/>
    <cellStyle name="基本支出预算表（人员类.运转类公用经费项目）04 __b-40-0" xfId="183"/>
    <cellStyle name="项目支出预算表（其他运转类.特定目标类项目）05-1 __b-4-0" xfId="184"/>
    <cellStyle name="部门支出预算表01-03 __b-28-0" xfId="185"/>
    <cellStyle name="基本支出预算表（人员类.运转类公用经费项目）04 __b-29-0" xfId="186"/>
    <cellStyle name="基本支出预算表（人员类.运转类公用经费项目）04 __b-34-0" xfId="187"/>
    <cellStyle name="项目支出预算表（其他运转类.特定目标类项目）05-1 __b-3-0" xfId="188"/>
    <cellStyle name="部门支出预算表01-03 __b-32-0" xfId="189"/>
    <cellStyle name="部门支出预算表01-03 __b-27-0" xfId="190"/>
    <cellStyle name="基本支出预算表（人员类.运转类公用经费项目）04 __b-28-0" xfId="191"/>
    <cellStyle name="基本支出预算表（人员类.运转类公用经费项目）04 __b-33-0" xfId="192"/>
    <cellStyle name="项目支出预算表（其他运转类.特定目标类项目）05-1 __b-2-0" xfId="193"/>
    <cellStyle name="部门支出预算表01-03 __b-31-0" xfId="194"/>
    <cellStyle name="部门支出预算表01-03 __b-26-0" xfId="195"/>
    <cellStyle name="20% - 强调文字颜色 2" xfId="196"/>
    <cellStyle name="基本支出预算表（人员类.运转类公用经费项目）04 __b-27-0" xfId="197"/>
    <cellStyle name="基本支出预算表（人员类.运转类公用经费项目）04 __b-32-0" xfId="198"/>
    <cellStyle name="项目支出预算表（其他运转类.特定目标类项目）05-1 __b-1-0" xfId="199"/>
    <cellStyle name="部门支出预算表01-03 __b-30-0" xfId="200"/>
    <cellStyle name="部门支出预算表01-03 __b-25-0" xfId="201"/>
    <cellStyle name="基本支出预算表（人员类.运转类公用经费项目）04 __b-26-0" xfId="202"/>
    <cellStyle name="基本支出预算表（人员类.运转类公用经费项目）04 __b-31-0" xfId="203"/>
    <cellStyle name="部门支出预算表01-03 __b-24-0" xfId="204"/>
    <cellStyle name="部门支出预算表01-03 __b-19-0" xfId="205"/>
    <cellStyle name="60% - 强调文字颜色 5" xfId="206"/>
    <cellStyle name="基本支出预算表（人员类.运转类公用经费项目）04 __b-25-0" xfId="207"/>
    <cellStyle name="基本支出预算表（人员类.运转类公用经费项目）04 __b-30-0" xfId="208"/>
    <cellStyle name="基本支出预算表（人员类.运转类公用经费项目）04 __b-19-0" xfId="209"/>
    <cellStyle name="基本支出预算表（人员类.运转类公用经费项目）04 __b-24-0" xfId="210"/>
    <cellStyle name="部门支出预算表01-03 __b-22-0" xfId="211"/>
    <cellStyle name="部门支出预算表01-03 __b-17-0" xfId="212"/>
    <cellStyle name="基本支出预算表（人员类.运转类公用经费项目）04 __b-18-0" xfId="213"/>
    <cellStyle name="基本支出预算表（人员类.运转类公用经费项目）04 __b-23-0" xfId="214"/>
    <cellStyle name="基本支出预算表（人员类.运转类公用经费项目）04 __b-17-0" xfId="215"/>
    <cellStyle name="基本支出预算表（人员类.运转类公用经费项目）04 __b-22-0" xfId="216"/>
    <cellStyle name="部门支出预算表01-03 __b-20-0" xfId="217"/>
    <cellStyle name="部门支出预算表01-03 __b-15-0" xfId="218"/>
    <cellStyle name="基本支出预算表（人员类.运转类公用经费项目）04 __b-16-0" xfId="219"/>
    <cellStyle name="基本支出预算表（人员类.运转类公用经费项目）04 __b-21-0" xfId="220"/>
    <cellStyle name="部门支出预算表01-03 __b-14-0" xfId="221"/>
    <cellStyle name="基本支出预算表（人员类.运转类公用经费项目）04 __b-15-0" xfId="222"/>
    <cellStyle name="基本支出预算表（人员类.运转类公用经费项目）04 __b-20-0" xfId="223"/>
    <cellStyle name="新增资产配置表11 __b-8-0" xfId="224"/>
    <cellStyle name="部门支出预算表01-03 __b-12-0" xfId="225"/>
    <cellStyle name="基本支出预算表（人员类.运转类公用经费项目）04 __b-13-0" xfId="226"/>
    <cellStyle name="新增资产配置表11 __b-7-0" xfId="227"/>
    <cellStyle name="部门支出预算表01-03 __b-11-0" xfId="228"/>
    <cellStyle name="基本支出预算表（人员类.运转类公用经费项目）04 __b-12-0" xfId="229"/>
    <cellStyle name="新增资产配置表11 __b-6-0" xfId="230"/>
    <cellStyle name="部门支出预算表01-03 __b-10-0" xfId="231"/>
    <cellStyle name="市对下转移支付预算表10-1 __b-29-0" xfId="232"/>
    <cellStyle name="部门支出预算表01-03 __b-9-0" xfId="233"/>
    <cellStyle name="政府购买服务预算表09 __b-44-0" xfId="234"/>
    <cellStyle name="政府购买服务预算表09 __b-39-0" xfId="235"/>
    <cellStyle name="国有资本经营预算支出表07 __b-27-0" xfId="236"/>
    <cellStyle name="一般公共预算支出预算表（按经济科目分类）02-3 __b-6-0" xfId="237"/>
    <cellStyle name="市对下转移支付预算表10-1 __b-28-0" xfId="238"/>
    <cellStyle name="部门支出预算表01-03 __b-8-0" xfId="239"/>
    <cellStyle name="政府购买服务预算表09 __b-43-0" xfId="240"/>
    <cellStyle name="政府购买服务预算表09 __b-38-0" xfId="241"/>
    <cellStyle name="国有资本经营预算支出表07 __b-26-0" xfId="242"/>
    <cellStyle name="一般公共预算支出预算表（按经济科目分类）02-3 __b-5-0" xfId="243"/>
    <cellStyle name="市对下转移支付预算表10-1 __b-31-0" xfId="244"/>
    <cellStyle name="市对下转移支付预算表10-1 __b-26-0" xfId="245"/>
    <cellStyle name="部门支出预算表01-03 __b-6-0" xfId="246"/>
    <cellStyle name="政府购买服务预算表09 __b-41-0" xfId="247"/>
    <cellStyle name="政府购买服务预算表09 __b-36-0" xfId="248"/>
    <cellStyle name="国有资本经营预算支出表07 __b-24-0" xfId="249"/>
    <cellStyle name="国有资本经营预算支出表07 __b-19-0" xfId="250"/>
    <cellStyle name="一般公共预算支出预算表（按经济科目分类）02-3 __b-3-0" xfId="251"/>
    <cellStyle name="市对下转移支付预算表10-1 __b-30-0" xfId="252"/>
    <cellStyle name="市对下转移支付预算表10-1 __b-25-0" xfId="253"/>
    <cellStyle name="部门支出预算表01-03 __b-5-0" xfId="254"/>
    <cellStyle name="政府购买服务预算表09 __b-40-0" xfId="255"/>
    <cellStyle name="政府购买服务预算表09 __b-35-0" xfId="256"/>
    <cellStyle name="国有资本经营预算支出表07 __b-23-0" xfId="257"/>
    <cellStyle name="国有资本经营预算支出表07 __b-18-0" xfId="258"/>
    <cellStyle name="一般公共预算支出预算表（按经济科目分类）02-3 __b-2-0" xfId="259"/>
    <cellStyle name="市对下转移支付预算表10-1 __b-22-0" xfId="260"/>
    <cellStyle name="市对下转移支付预算表10-1 __b-17-0" xfId="261"/>
    <cellStyle name="部门支出预算表01-03 __b-2-0" xfId="262"/>
    <cellStyle name="新增资产配置表11 __b-19-0" xfId="263"/>
    <cellStyle name="基本支出预算表（人员类.运转类公用经费项目）04 __b-2-0" xfId="264"/>
    <cellStyle name="__b-49-0" xfId="265"/>
    <cellStyle name="市对下转移支付绩效目标表10-2 __b-6-0" xfId="266"/>
    <cellStyle name="财政拨款收支预算总表02-1 __b-22-0" xfId="267"/>
    <cellStyle name="财政拨款收支预算总表02-1 __b-17-0" xfId="268"/>
    <cellStyle name="__b-47-0" xfId="269"/>
    <cellStyle name="市对下转移支付绩效目标表10-2 __b-4-0" xfId="270"/>
    <cellStyle name="财政拨款收支预算总表02-1 __b-20-0" xfId="271"/>
    <cellStyle name="财政拨款收支预算总表02-1 __b-15-0" xfId="272"/>
    <cellStyle name="__b-45-0" xfId="273"/>
    <cellStyle name="市对下转移支付绩效目标表10-2 __b-3-0" xfId="274"/>
    <cellStyle name="财政拨款收支预算总表02-1 __b-14-0" xfId="275"/>
    <cellStyle name="__b-44-0" xfId="276"/>
    <cellStyle name="__b-39-0" xfId="277"/>
    <cellStyle name="市对下转移支付绩效目标表10-2 __b-2-0" xfId="278"/>
    <cellStyle name="财政拨款收支预算总表02-1 __b-13-0" xfId="279"/>
    <cellStyle name="__b-43-0" xfId="280"/>
    <cellStyle name="__b-38-0" xfId="281"/>
    <cellStyle name="财政拨款收支预算总表02-1 __b-10-0" xfId="282"/>
    <cellStyle name="项目支出绩效目标表（本级下达）05-2 __b-15-0" xfId="283"/>
    <cellStyle name="__b-33-0" xfId="284"/>
    <cellStyle name="__b-28-0" xfId="285"/>
    <cellStyle name="Currency" xfId="286"/>
    <cellStyle name="政府性基金预算支出预算表06 __b-9-0" xfId="287"/>
    <cellStyle name="政府性基金预算支出预算表06 __b-8-0" xfId="288"/>
    <cellStyle name="20% - 强调文字颜色 4" xfId="289"/>
    <cellStyle name="强调文字颜色 4" xfId="290"/>
    <cellStyle name="部门项目中期规划预算表13 __b-26-0" xfId="291"/>
    <cellStyle name="一般公共预算支出预算表（按经济科目分类）02-3 __b-36-0" xfId="292"/>
    <cellStyle name="输入" xfId="293"/>
    <cellStyle name="一般公共预算支出预算表（按功能科目分类）02-2 __b-9-0" xfId="294"/>
    <cellStyle name="项目支出预算表（其他运转类.特定目标类项目）05-1 __b-25-0" xfId="295"/>
    <cellStyle name="项目支出预算表（其他运转类.特定目标类项目）05-1 __b-30-0" xfId="296"/>
    <cellStyle name="强调文字颜色 3" xfId="297"/>
    <cellStyle name="一般公共预算“三公”经费支出预算表03 __b-10-0" xfId="298"/>
    <cellStyle name="财政拨款收支预算总表02-1 __b-8-0" xfId="299"/>
    <cellStyle name="60% - 强调文字颜色 2" xfId="300"/>
    <cellStyle name="部门支出预算表01-03 __b-23-0" xfId="301"/>
    <cellStyle name="部门支出预算表01-03 __b-18-0" xfId="302"/>
    <cellStyle name="强调文字颜色 2" xfId="303"/>
    <cellStyle name="NumberStyle" xfId="304"/>
    <cellStyle name="Currency [0]" xfId="305"/>
    <cellStyle name="60% - 强调文字颜色 1" xfId="306"/>
    <cellStyle name="上级补助项目支出预算表12 __b-30-0" xfId="307"/>
    <cellStyle name="上级补助项目支出预算表12 __b-25-0" xfId="308"/>
    <cellStyle name="强调文字颜色 6" xfId="309"/>
    <cellStyle name="政府性基金预算支出预算表06 __b-10-0" xfId="310"/>
    <cellStyle name="60% - 强调文字颜色 4" xfId="311"/>
    <cellStyle name="__b-7-0" xfId="312"/>
    <cellStyle name="新增资产配置表11 __b-18-0" xfId="313"/>
    <cellStyle name="基本支出预算表（人员类.运转类公用经费项目）04 __b-1-0" xfId="314"/>
    <cellStyle name="__b-48-0" xfId="315"/>
    <cellStyle name="强调文字颜色 1" xfId="316"/>
    <cellStyle name="市对下转移支付预算表10-1 __b-27-0" xfId="317"/>
    <cellStyle name="部门支出预算表01-03 __b-7-0" xfId="318"/>
    <cellStyle name="政府购买服务预算表09 __b-42-0" xfId="319"/>
    <cellStyle name="政府购买服务预算表09 __b-37-0" xfId="320"/>
    <cellStyle name="国有资本经营预算支出表07 __b-25-0" xfId="321"/>
    <cellStyle name="一般公共预算支出预算表（按经济科目分类）02-3 __b-4-0" xfId="322"/>
    <cellStyle name="Percent" xfId="323"/>
    <cellStyle name="计算" xfId="324"/>
    <cellStyle name="适中" xfId="325"/>
    <cellStyle name="市对下转移支付绩效目标表10-2 __b-5-0" xfId="326"/>
    <cellStyle name="财政拨款收支预算总表02-1 __b-21-0" xfId="327"/>
    <cellStyle name="财政拨款收支预算总表02-1 __b-16-0" xfId="328"/>
    <cellStyle name="__b-46-0" xfId="329"/>
    <cellStyle name="好" xfId="330"/>
    <cellStyle name="一般公共预算“三公”经费支出预算表03 __b-18-0" xfId="331"/>
    <cellStyle name="一般公共预算“三公”经费支出预算表03 __b-23-0" xfId="332"/>
    <cellStyle name="市对下转移支付绩效目标表10-2 __b-9-0" xfId="333"/>
    <cellStyle name="__b-12-0" xfId="334"/>
    <cellStyle name="TextStyle" xfId="335"/>
    <cellStyle name="部门支出预算表01-03 __b-21-0" xfId="336"/>
    <cellStyle name="部门支出预算表01-03 __b-16-0" xfId="337"/>
    <cellStyle name="20% - 强调文字颜色 3" xfId="338"/>
    <cellStyle name="__b-15-0" xfId="339"/>
    <cellStyle name="__b-20-0" xfId="340"/>
    <cellStyle name="部门政府采购预算表08 __b-7-0" xfId="341"/>
    <cellStyle name="政府性基金预算支出预算表06 __b-2-0" xfId="342"/>
    <cellStyle name="市对下转移支付绩效目标表10-2 __b-1-0" xfId="343"/>
    <cellStyle name="财政拨款收支预算总表02-1 __b-12-0" xfId="344"/>
    <cellStyle name="检查单元格" xfId="345"/>
    <cellStyle name="__b-40-0" xfId="346"/>
    <cellStyle name="__b-35-0" xfId="347"/>
    <cellStyle name="项目支出绩效目标表（本级下达）05-2 __b-17-0" xfId="348"/>
    <cellStyle name="__b-42-0" xfId="349"/>
    <cellStyle name="__b-37-0" xfId="350"/>
    <cellStyle name="财政拨款收支预算总表02-1 __b-11-0" xfId="351"/>
    <cellStyle name="__b-34-0" xfId="352"/>
    <cellStyle name="__b-29-0" xfId="353"/>
    <cellStyle name="项目支出绩效目标表（本级下达）05-2 __b-16-0" xfId="354"/>
    <cellStyle name="财政拨款收支预算总表02-1 __b-6-0" xfId="355"/>
    <cellStyle name="__b-9-0" xfId="356"/>
    <cellStyle name="市对下转移支付预算表10-1 __b-9-0" xfId="357"/>
    <cellStyle name="Followed Hyperlink" xfId="358"/>
    <cellStyle name="市对下转移支付预算表10-1 __b-7-0" xfId="359"/>
    <cellStyle name="标题" xfId="360"/>
    <cellStyle name="政府性基金预算支出预算表06 __b-11-0" xfId="361"/>
    <cellStyle name="部门收入预算表01-2 __b-10-0" xfId="362"/>
    <cellStyle name="项目支出绩效目标表（本级下达）05-2 __b-18-0" xfId="363"/>
    <cellStyle name="标题 2" xfId="364"/>
    <cellStyle name="40% - 强调文字颜色 2" xfId="365"/>
    <cellStyle name="__b-41-0" xfId="366"/>
    <cellStyle name="__b-36-0" xfId="367"/>
    <cellStyle name="Comma" xfId="368"/>
    <cellStyle name="基本支出预算表（人员类.运转类公用经费项目）04 __b-4-0" xfId="369"/>
    <cellStyle name="部门项目中期规划预算表13 __b-25-0" xfId="370"/>
    <cellStyle name="一般公共预算支出预算表（按经济科目分类）02-3 __b-35-0" xfId="371"/>
    <cellStyle name="汇总" xfId="372"/>
    <cellStyle name="部门项目中期规划预算表13 __b-9-0" xfId="373"/>
    <cellStyle name="政府性基金预算支出预算表06 __b-30-0" xfId="374"/>
    <cellStyle name="政府性基金预算支出预算表06 __b-25-0" xfId="375"/>
    <cellStyle name="部门收入预算表01-2 __b-24-0" xfId="376"/>
    <cellStyle name="部门收入预算表01-2 __b-19-0" xfId="377"/>
    <cellStyle name="政府性基金预算支出预算表06 __b-6-0" xfId="378"/>
    <cellStyle name="市对下转移支付预算表10-1 __b-20-0" xfId="379"/>
    <cellStyle name="市对下转移支付预算表10-1 __b-15-0" xfId="380"/>
    <cellStyle name="40% - 强调文字颜色 3" xfId="381"/>
    <cellStyle name="DateStyle" xfId="382"/>
    <cellStyle name="标题 3" xfId="383"/>
    <cellStyle name="项目支出预算表（其他运转类.特定目标类项目）05-1 __b-10-0" xfId="384"/>
    <cellStyle name="上级补助项目支出预算表12 __b-5-0" xfId="385"/>
    <cellStyle name="Hyperlink" xfId="386"/>
    <cellStyle name="一般公共预算支出预算表（按功能科目分类）02-2 __b-15-0" xfId="387"/>
    <cellStyle name="一般公共预算支出预算表（按功能科目分类）02-2 __b-20-0" xfId="388"/>
    <cellStyle name="项目支出绩效目标表（本级下达）05-2 __b-1-0" xfId="389"/>
    <cellStyle name="部门项目中期规划预算表13 __b-5-0" xfId="390"/>
    <cellStyle name="政府性基金预算支出预算表06 __b-21-0" xfId="391"/>
    <cellStyle name="政府性基金预算支出预算表06 __b-16-0" xfId="392"/>
    <cellStyle name="部门收入预算表01-2 __b-20-0" xfId="393"/>
    <cellStyle name="部门收入预算表01-2 __b-15-0" xfId="394"/>
    <cellStyle name="40% - 强调文字颜色 6" xfId="395"/>
    <cellStyle name="强调文字颜色 5" xfId="396"/>
    <cellStyle name="Comma [0]" xfId="397"/>
    <cellStyle name="基本支出预算表（人员类.运转类公用经费项目）04 __b-9-0" xfId="398"/>
    <cellStyle name="MoneyStyle" xfId="399"/>
    <cellStyle name="部门项目中期规划预算表13 __b-4-0" xfId="400"/>
    <cellStyle name="政府性基金预算支出预算表06 __b-20-0" xfId="401"/>
    <cellStyle name="政府性基金预算支出预算表06 __b-15-0" xfId="402"/>
    <cellStyle name="部门收入预算表01-2 __b-14-0" xfId="403"/>
    <cellStyle name="__b-14-0" xfId="404"/>
    <cellStyle name="部门政府采购预算表08 __b-6-0" xfId="405"/>
    <cellStyle name="政府性基金预算支出预算表06 __b-1-0" xfId="406"/>
    <cellStyle name="财政拨款收支预算总表02-1 __b-7-0" xfId="407"/>
    <cellStyle name="市对下转移支付预算表10-1 __b-23-0" xfId="408"/>
    <cellStyle name="市对下转移支付预算表10-1 __b-18-0" xfId="409"/>
    <cellStyle name="部门支出预算表01-03 __b-3-0" xfId="410"/>
    <cellStyle name="20% - 强调文字颜色 5" xfId="411"/>
    <cellStyle name="基本支出预算表（人员类.运转类公用经费项目）04 __b-5-0" xfId="412"/>
    <cellStyle name="40% - 强调文字颜色 1" xfId="413"/>
    <cellStyle name="标题 1" xfId="414"/>
    <cellStyle name="财政拨款收支预算总表02-1 __b-4-0" xfId="415"/>
    <cellStyle name="部门项目中期规划预算表13 __b-27-0" xfId="416"/>
    <cellStyle name="一般公共预算支出预算表（按经济科目分类）02-3 __b-37-0" xfId="417"/>
    <cellStyle name="部门项目中期规划预算表13 __b-21-0" xfId="418"/>
    <cellStyle name="部门项目中期规划预算表13 __b-16-0" xfId="419"/>
    <cellStyle name="一般公共预算支出预算表（按经济科目分类）02-3 __b-26-0" xfId="420"/>
    <cellStyle name="一般公共预算支出预算表（按经济科目分类）02-3 __b-31-0" xfId="421"/>
    <cellStyle name="差" xfId="422"/>
    <cellStyle name="市对下转移支付绩效目标表10-2 __b-7-0" xfId="423"/>
    <cellStyle name="财政拨款收支预算总表02-1 __b-23-0" xfId="424"/>
    <cellStyle name="财政拨款收支预算总表02-1 __b-18-0" xfId="425"/>
    <cellStyle name="__b-10-0" xfId="426"/>
    <cellStyle name="新增资产配置表11 __b-9-0" xfId="427"/>
    <cellStyle name="部门支出预算表01-03 __b-13-0" xfId="428"/>
    <cellStyle name="基本支出预算表（人员类.运转类公用经费项目）04 __b-14-0" xfId="429"/>
    <cellStyle name="TimeStyle" xfId="430"/>
    <cellStyle name="一般公共预算支出预算表（按功能科目分类）02-2 __b-13-0" xfId="431"/>
    <cellStyle name="市对下转移支付预算表10-1 __b-21-0" xfId="432"/>
    <cellStyle name="市对下转移支付预算表10-1 __b-16-0" xfId="433"/>
    <cellStyle name="部门支出预算表01-03 __b-1-0" xfId="434"/>
    <cellStyle name="__b-4-0" xfId="435"/>
    <cellStyle name="基本支出预算表（人员类.运转类公用经费项目）04 __b-11-0" xfId="436"/>
    <cellStyle name="PercentStyle" xfId="437"/>
    <cellStyle name="市对下转移支付预算表10-1 __b-24-0" xfId="438"/>
    <cellStyle name="市对下转移支付预算表10-1 __b-19-0" xfId="439"/>
    <cellStyle name="部门支出预算表01-03 __b-4-0" xfId="440"/>
    <cellStyle name="市对下转移支付绩效目标表10-2 __b-19-0" xfId="441"/>
    <cellStyle name="政府购买服务预算表09 __b-34-0" xfId="442"/>
    <cellStyle name="政府购买服务预算表09 __b-29-0" xfId="443"/>
    <cellStyle name="国有资本经营预算支出表07 __b-22-0" xfId="444"/>
    <cellStyle name="国有资本经营预算支出表07 __b-17-0" xfId="445"/>
    <cellStyle name="一般公共预算支出预算表（按经济科目分类）02-3 __b-1-0" xfId="446"/>
    <cellStyle name="上级补助项目支出预算表12 __b-1-0" xfId="447"/>
    <cellStyle name="IntegralNumberStyle" xfId="448"/>
    <cellStyle name="财政拨款收支预算总表02-1 __b-1-0" xfId="449"/>
    <cellStyle name="部门项目中期规划预算表13 __b-6-0" xfId="450"/>
    <cellStyle name="政府性基金预算支出预算表06 __b-22-0" xfId="451"/>
    <cellStyle name="政府性基金预算支出预算表06 __b-17-0" xfId="452"/>
    <cellStyle name="部门收入预算表01-2 __b-21-0" xfId="453"/>
    <cellStyle name="部门收入预算表01-2 __b-16-0" xfId="454"/>
    <cellStyle name="__b-16-0" xfId="455"/>
    <cellStyle name="__b-21-0" xfId="456"/>
    <cellStyle name="部门政府采购预算表08 __b-8-0" xfId="457"/>
    <cellStyle name="政府性基金预算支出预算表06 __b-3-0" xfId="458"/>
    <cellStyle name="财政拨款收支预算总表02-1 __b-2-0" xfId="459"/>
    <cellStyle name="__b-5-0" xfId="460"/>
    <cellStyle name="部门项目中期规划预算表13 __b-7-0" xfId="461"/>
    <cellStyle name="政府性基金预算支出预算表06 __b-23-0" xfId="462"/>
    <cellStyle name="政府性基金预算支出预算表06 __b-18-0" xfId="463"/>
    <cellStyle name="部门收入预算表01-2 __b-22-0" xfId="464"/>
    <cellStyle name="部门收入预算表01-2 __b-17-0" xfId="465"/>
    <cellStyle name="__b-17-0" xfId="466"/>
    <cellStyle name="__b-22-0" xfId="467"/>
    <cellStyle name="部门政府采购预算表08 __b-9-0" xfId="468"/>
    <cellStyle name="政府性基金预算支出预算表06 __b-4-0" xfId="469"/>
    <cellStyle name="财政拨款收支预算总表02-1 __b-3-0" xfId="470"/>
    <cellStyle name="__b-6-0" xfId="471"/>
    <cellStyle name="部门项目中期规划预算表13 __b-8-0" xfId="472"/>
    <cellStyle name="政府性基金预算支出预算表06 __b-24-0" xfId="473"/>
    <cellStyle name="政府性基金预算支出预算表06 __b-19-0" xfId="474"/>
    <cellStyle name="部门收入预算表01-2 __b-23-0" xfId="475"/>
    <cellStyle name="部门收入预算表01-2 __b-18-0" xfId="476"/>
    <cellStyle name="政府性基金预算支出预算表06 __b-5-0" xfId="477"/>
    <cellStyle name="财政拨款收支预算总表02-1 __b-5-0" xfId="478"/>
    <cellStyle name="__b-8-0" xfId="479"/>
    <cellStyle name="项目支出绩效目标表（本级下达）05-2 __b-12-0" xfId="480"/>
    <cellStyle name="__b-30-0" xfId="481"/>
    <cellStyle name="__b-25-0" xfId="482"/>
    <cellStyle name="政府性基金预算支出预算表06 __b-7-0" xfId="483"/>
    <cellStyle name="政府性基金预算支出预算表06 __b-26-0" xfId="484"/>
    <cellStyle name="部门收入预算表01-2 __b-25-0" xfId="485"/>
    <cellStyle name="__b-1-0" xfId="486"/>
    <cellStyle name="标题 4" xfId="487"/>
    <cellStyle name="40% - 强调文字颜色 4" xfId="488"/>
    <cellStyle name="60% - 强调文字颜色 3" xfId="489"/>
    <cellStyle name="__b-2-0" xfId="490"/>
    <cellStyle name="__b-3-0" xfId="491"/>
    <cellStyle name="60% - 强调文字颜色 6" xfId="492"/>
    <cellStyle name="20% - 强调文字颜色 6" xfId="493"/>
    <cellStyle name="市对下转移支付绩效目标表10-2 __b-8-0" xfId="494"/>
    <cellStyle name="财政拨款收支预算总表02-1 __b-24-0" xfId="495"/>
    <cellStyle name="财政拨款收支预算总表02-1 __b-19-0" xfId="496"/>
    <cellStyle name="__b-11-0" xfId="497"/>
    <cellStyle name="__b-13-0" xfId="498"/>
    <cellStyle name="一般公共预算支出预算表（按功能科目分类）02-2 __b-12-0" xfId="499"/>
    <cellStyle name="一般公共预算支出预算表（按功能科目分类）02-2 __b-14-0" xfId="500"/>
    <cellStyle name="一般公共预算支出预算表（按功能科目分类）02-2 __b-16-0" xfId="501"/>
    <cellStyle name="一般公共预算支出预算表（按功能科目分类）02-2 __b-21-0" xfId="502"/>
    <cellStyle name="项目支出绩效目标表（本级下达）05-2 __b-2-0" xfId="503"/>
    <cellStyle name="一般公共预算支出预算表（按功能科目分类）02-2 __b-17-0" xfId="504"/>
    <cellStyle name="一般公共预算支出预算表（按功能科目分类）02-2 __b-22-0" xfId="505"/>
    <cellStyle name="项目支出绩效目标表（本级下达）05-2 __b-3-0" xfId="506"/>
    <cellStyle name="一般公共预算支出预算表（按功能科目分类）02-2 __b-18-0" xfId="507"/>
    <cellStyle name="一般公共预算支出预算表（按功能科目分类）02-2 __b-23-0" xfId="508"/>
    <cellStyle name="项目支出绩效目标表（本级下达）05-2 __b-4-0" xfId="509"/>
    <cellStyle name="一般公共预算支出预算表（按功能科目分类）02-2 __b-19-0" xfId="510"/>
    <cellStyle name="一般公共预算支出预算表（按功能科目分类）02-2 __b-24-0" xfId="511"/>
    <cellStyle name="项目支出绩效目标表（本级下达）05-2 __b-5-0" xfId="512"/>
    <cellStyle name="一般公共预算支出预算表（按功能科目分类）02-2 __b-25-0" xfId="513"/>
    <cellStyle name="项目支出绩效目标表（本级下达）05-2 __b-6-0" xfId="514"/>
    <cellStyle name="一般公共预算支出预算表（按功能科目分类）02-2 __b-26-0" xfId="515"/>
    <cellStyle name="项目支出绩效目标表（本级下达）05-2 __b-7-0" xfId="516"/>
    <cellStyle name="一般公共预算支出预算表（按功能科目分类）02-2 __b-27-0" xfId="517"/>
    <cellStyle name="项目支出绩效目标表（本级下达）05-2 __b-8-0" xfId="518"/>
    <cellStyle name="一般公共预算支出预算表（按功能科目分类）02-2 __b-28-0" xfId="519"/>
    <cellStyle name="项目支出绩效目标表（本级下达）05-2 __b-9-0" xfId="520"/>
    <cellStyle name="政府购买服务预算表09 __b-45-0" xfId="521"/>
    <cellStyle name="国有资本经营预算支出表07 __b-28-0" xfId="522"/>
    <cellStyle name="一般公共预算支出预算表（按经济科目分类）02-3 __b-7-0" xfId="523"/>
    <cellStyle name="国有资本经营预算支出表07 __b-29-0" xfId="524"/>
    <cellStyle name="一般公共预算支出预算表（按经济科目分类）02-3 __b-8-0" xfId="525"/>
    <cellStyle name="一般公共预算支出预算表（按经济科目分类）02-3 __b-9-0" xfId="526"/>
    <cellStyle name="DateTimeStyle" xfId="527"/>
    <cellStyle name="部门收入预算表01-2 __b-1-0" xfId="528"/>
    <cellStyle name="一般公共预算支出预算表（按经济科目分类）02-3 __b-10-0" xfId="529"/>
    <cellStyle name="输出" xfId="530"/>
    <cellStyle name="基本支出预算表（人员类.运转类公用经费项目）04 __b-36-0" xfId="531"/>
    <cellStyle name="基本支出预算表（人员类.运转类公用经费项目）04 __b-41-0" xfId="532"/>
    <cellStyle name="项目支出预算表（其他运转类.特定目标类项目）05-1 __b-5-0" xfId="533"/>
    <cellStyle name="部门收入预算表01-2 __b-2-0" xfId="534"/>
    <cellStyle name="一般公共预算支出预算表（按经济科目分类）02-3 __b-11-0" xfId="535"/>
    <cellStyle name="基本支出预算表（人员类.运转类公用经费项目）04 __b-37-0" xfId="536"/>
    <cellStyle name="项目支出预算表（其他运转类.特定目标类项目）05-1 __b-6-0" xfId="537"/>
    <cellStyle name="基本支出预算表（人员类.运转类公用经费项目）04 __b-38-0" xfId="538"/>
    <cellStyle name="项目支出预算表（其他运转类.特定目标类项目）05-1 __b-7-0" xfId="539"/>
    <cellStyle name="项目支出绩效目标表（另文下达）05-3 __b-2-0" xfId="540"/>
    <cellStyle name="部门收入预算表01-2 __b-4-0" xfId="541"/>
    <cellStyle name="一般公共预算支出预算表（按经济科目分类）02-3 __b-13-0" xfId="542"/>
    <cellStyle name="基本支出预算表（人员类.运转类公用经费项目）04 __b-39-0" xfId="543"/>
    <cellStyle name="项目支出预算表（其他运转类.特定目标类项目）05-1 __b-8-0" xfId="544"/>
    <cellStyle name="项目支出预算表（其他运转类.特定目标类项目）05-1 __b-9-0" xfId="545"/>
    <cellStyle name="部门项目中期规划预算表13 __b-13-0" xfId="546"/>
    <cellStyle name="项目支出绩效目标表（另文下达）05-3 __b-7-0" xfId="547"/>
    <cellStyle name="部门收入预算表01-2 __b-9-0" xfId="548"/>
    <cellStyle name="一般公共预算支出预算表（按经济科目分类）02-3 __b-18-0" xfId="549"/>
    <cellStyle name="一般公共预算支出预算表（按经济科目分类）02-3 __b-23-0" xfId="550"/>
    <cellStyle name="一般公共预算“三公”经费支出预算表03 __b-1-0" xfId="551"/>
    <cellStyle name="一般公共预算“三公”经费支出预算表03 __b-2-0" xfId="552"/>
    <cellStyle name="一般公共预算“三公”经费支出预算表03 __b-3-0" xfId="553"/>
    <cellStyle name="一般公共预算“三公”经费支出预算表03 __b-4-0" xfId="554"/>
    <cellStyle name="一般公共预算“三公”经费支出预算表03 __b-5-0" xfId="555"/>
    <cellStyle name="项目支出绩效目标表（另文下达）05-3 __b-10-0" xfId="556"/>
    <cellStyle name="一般公共预算“三公”经费支出预算表03 __b-6-0" xfId="557"/>
    <cellStyle name="项目支出绩效目标表（另文下达）05-3 __b-11-0" xfId="558"/>
    <cellStyle name="40% - 强调文字颜色 5" xfId="559"/>
    <cellStyle name="一般公共预算“三公”经费支出预算表03 __b-7-0" xfId="560"/>
    <cellStyle name="项目支出绩效目标表（另文下达）05-3 __b-12-0" xfId="561"/>
    <cellStyle name="注释" xfId="562"/>
    <cellStyle name="一般公共预算“三公”经费支出预算表03 __b-8-0" xfId="563"/>
    <cellStyle name="项目支出绩效目标表（另文下达）05-3 __b-13-0" xfId="564"/>
    <cellStyle name="一般公共预算“三公”经费支出预算表03 __b-9-0" xfId="565"/>
    <cellStyle name="项目支出绩效目标表（另文下达）05-3 __b-14-0" xfId="566"/>
    <cellStyle name="一般公共预算“三公”经费支出预算表03 __b-11-0" xfId="567"/>
    <cellStyle name="部门项目中期规划预算表13 __b-14-0" xfId="568"/>
    <cellStyle name="一般公共预算支出预算表（按经济科目分类）02-3 __b-19-0" xfId="569"/>
    <cellStyle name="一般公共预算支出预算表（按经济科目分类）02-3 __b-24-0" xfId="570"/>
    <cellStyle name="项目支出绩效目标表（另文下达）05-3 __b-8-0" xfId="571"/>
    <cellStyle name="一般公共预算“三公”经费支出预算表03 __b-12-0" xfId="572"/>
    <cellStyle name="部门项目中期规划预算表13 __b-20-0" xfId="573"/>
    <cellStyle name="部门项目中期规划预算表13 __b-15-0" xfId="574"/>
    <cellStyle name="一般公共预算支出预算表（按经济科目分类）02-3 __b-25-0" xfId="575"/>
    <cellStyle name="一般公共预算支出预算表（按经济科目分类）02-3 __b-30-0" xfId="576"/>
    <cellStyle name="项目支出绩效目标表（另文下达）05-3 __b-9-0" xfId="577"/>
    <cellStyle name="一般公共预算“三公”经费支出预算表03 __b-13-0" xfId="578"/>
    <cellStyle name="一般公共预算“三公”经费支出预算表03 __b-14-0" xfId="579"/>
    <cellStyle name="一般公共预算“三公”经费支出预算表03 __b-15-0" xfId="580"/>
    <cellStyle name="一般公共预算“三公”经费支出预算表03 __b-20-0" xfId="581"/>
    <cellStyle name="一般公共预算“三公”经费支出预算表03 __b-16-0" xfId="582"/>
    <cellStyle name="一般公共预算“三公”经费支出预算表03 __b-21-0" xfId="583"/>
    <cellStyle name="一般公共预算“三公”经费支出预算表03 __b-17-0" xfId="584"/>
    <cellStyle name="一般公共预算“三公”经费支出预算表03 __b-22-0" xfId="585"/>
    <cellStyle name="一般公共预算“三公”经费支出预算表03 __b-19-0" xfId="586"/>
    <cellStyle name="基本支出预算表（人员类.运转类公用经费项目）04 __b-3-0" xfId="587"/>
    <cellStyle name="基本支出预算表（人员类.运转类公用经费项目）04 __b-6-0" xfId="588"/>
    <cellStyle name="基本支出预算表（人员类.运转类公用经费项目）04 __b-7-0" xfId="589"/>
    <cellStyle name="基本支出预算表（人员类.运转类公用经费项目）04 __b-8-0" xfId="590"/>
    <cellStyle name="基本支出预算表（人员类.运转类公用经费项目）04 __b-10-0" xfId="591"/>
    <cellStyle name="项目支出预算表（其他运转类.特定目标类项目）05-1 __b-11-0" xfId="592"/>
    <cellStyle name="一般公共预算支出预算表（按功能科目分类）02-2 __b-1-0" xfId="593"/>
    <cellStyle name="项目支出预算表（其他运转类.特定目标类项目）05-1 __b-12-0" xfId="594"/>
    <cellStyle name="一般公共预算支出预算表（按功能科目分类）02-2 __b-2-0" xfId="595"/>
    <cellStyle name="项目支出预算表（其他运转类.特定目标类项目）05-1 __b-13-0" xfId="596"/>
    <cellStyle name="一般公共预算支出预算表（按功能科目分类）02-2 __b-3-0" xfId="597"/>
    <cellStyle name="项目支出预算表（其他运转类.特定目标类项目）05-1 __b-14-0" xfId="598"/>
    <cellStyle name="一般公共预算支出预算表（按功能科目分类）02-2 __b-4-0" xfId="599"/>
    <cellStyle name="项目支出预算表（其他运转类.特定目标类项目）05-1 __b-15-0" xfId="600"/>
    <cellStyle name="项目支出预算表（其他运转类.特定目标类项目）05-1 __b-20-0" xfId="601"/>
    <cellStyle name="链接单元格" xfId="602"/>
    <cellStyle name="一般公共预算支出预算表（按功能科目分类）02-2 __b-5-0" xfId="603"/>
    <cellStyle name="项目支出预算表（其他运转类.特定目标类项目）05-1 __b-16-0" xfId="604"/>
    <cellStyle name="项目支出预算表（其他运转类.特定目标类项目）05-1 __b-21-0" xfId="605"/>
    <cellStyle name="一般公共预算支出预算表（按功能科目分类）02-2 __b-6-0" xfId="606"/>
    <cellStyle name="项目支出预算表（其他运转类.特定目标类项目）05-1 __b-17-0" xfId="607"/>
    <cellStyle name="项目支出预算表（其他运转类.特定目标类项目）05-1 __b-22-0" xfId="608"/>
    <cellStyle name="解释性文本" xfId="609"/>
    <cellStyle name="一般公共预算支出预算表（按功能科目分类）02-2 __b-7-0" xfId="610"/>
    <cellStyle name="项目支出预算表（其他运转类.特定目标类项目）05-1 __b-18-0" xfId="611"/>
    <cellStyle name="项目支出预算表（其他运转类.特定目标类项目）05-1 __b-23-0" xfId="612"/>
    <cellStyle name="一般公共预算支出预算表（按功能科目分类）02-2 __b-8-0" xfId="613"/>
    <cellStyle name="项目支出预算表（其他运转类.特定目标类项目）05-1 __b-19-0" xfId="614"/>
    <cellStyle name="项目支出预算表（其他运转类.特定目标类项目）05-1 __b-24-0" xfId="615"/>
    <cellStyle name="项目支出预算表（其他运转类.特定目标类项目）05-1 __b-26-0" xfId="616"/>
    <cellStyle name="项目支出预算表（其他运转类.特定目标类项目）05-1 __b-31-0" xfId="617"/>
    <cellStyle name="项目支出预算表（其他运转类.特定目标类项目）05-1 __b-27-0" xfId="618"/>
    <cellStyle name="项目支出预算表（其他运转类.特定目标类项目）05-1 __b-32-0" xfId="619"/>
    <cellStyle name="项目支出预算表（其他运转类.特定目标类项目）05-1 __b-28-0" xfId="620"/>
    <cellStyle name="项目支出预算表（其他运转类.特定目标类项目）05-1 __b-33-0" xfId="621"/>
    <cellStyle name="项目支出预算表（其他运转类.特定目标类项目）05-1 __b-29-0" xfId="622"/>
    <cellStyle name="项目支出预算表（其他运转类.特定目标类项目）05-1 __b-34-0" xfId="623"/>
    <cellStyle name="项目支出预算表（其他运转类.特定目标类项目）05-1 __b-35-0" xfId="624"/>
    <cellStyle name="项目支出预算表（其他运转类.特定目标类项目）05-1 __b-40-0" xfId="625"/>
    <cellStyle name="项目支出预算表（其他运转类.特定目标类项目）05-1 __b-36-0" xfId="626"/>
    <cellStyle name="项目支出预算表（其他运转类.特定目标类项目）05-1 __b-41-0" xfId="627"/>
    <cellStyle name="项目支出预算表（其他运转类.特定目标类项目）05-1 __b-37-0" xfId="628"/>
    <cellStyle name="项目支出预算表（其他运转类.特定目标类项目）05-1 __b-42-0" xfId="629"/>
    <cellStyle name="项目支出预算表（其他运转类.特定目标类项目）05-1 __b-38-0" xfId="630"/>
    <cellStyle name="项目支出预算表（其他运转类.特定目标类项目）05-1 __b-43-0" xfId="631"/>
    <cellStyle name="项目支出预算表（其他运转类.特定目标类项目）05-1 __b-39-0" xfId="632"/>
    <cellStyle name="__b-18-0" xfId="633"/>
    <cellStyle name="__b-23-0" xfId="634"/>
    <cellStyle name="项目支出绩效目标表（本级下达）05-2 __b-10-0" xfId="635"/>
    <cellStyle name="__b-19-0" xfId="636"/>
    <cellStyle name="__b-24-0" xfId="637"/>
    <cellStyle name="项目支出绩效目标表（本级下达）05-2 __b-11-0" xfId="638"/>
    <cellStyle name="__b-31-0" xfId="639"/>
    <cellStyle name="__b-26-0" xfId="640"/>
    <cellStyle name="项目支出绩效目标表（本级下达）05-2 __b-13-0" xfId="641"/>
    <cellStyle name="__b-32-0" xfId="642"/>
    <cellStyle name="__b-27-0" xfId="643"/>
    <cellStyle name="警告文本" xfId="644"/>
    <cellStyle name="项目支出绩效目标表（本级下达）05-2 __b-14-0" xfId="645"/>
    <cellStyle name="20% - 强调文字颜色 1" xfId="646"/>
    <cellStyle name="部门收入预算表01-2 __b-3-0" xfId="647"/>
    <cellStyle name="一般公共预算支出预算表（按经济科目分类）02-3 __b-12-0" xfId="648"/>
    <cellStyle name="项目支出绩效目标表（另文下达）05-3 __b-1-0" xfId="649"/>
    <cellStyle name="部门收入预算表01-2 __b-5-0" xfId="650"/>
    <cellStyle name="一般公共预算支出预算表（按经济科目分类）02-3 __b-14-0" xfId="651"/>
    <cellStyle name="项目支出绩效目标表（另文下达）05-3 __b-3-0" xfId="652"/>
    <cellStyle name="部门项目中期规划预算表13 __b-10-0" xfId="653"/>
    <cellStyle name="部门收入预算表01-2 __b-6-0" xfId="654"/>
    <cellStyle name="一般公共预算支出预算表（按经济科目分类）02-3 __b-15-0" xfId="655"/>
    <cellStyle name="一般公共预算支出预算表（按经济科目分类）02-3 __b-20-0" xfId="656"/>
    <cellStyle name="项目支出绩效目标表（另文下达）05-3 __b-4-0" xfId="657"/>
    <cellStyle name="部门项目中期规划预算表13 __b-11-0" xfId="658"/>
    <cellStyle name="部门收入预算表01-2 __b-7-0" xfId="659"/>
    <cellStyle name="一般公共预算支出预算表（按经济科目分类）02-3 __b-16-0" xfId="660"/>
    <cellStyle name="一般公共预算支出预算表（按经济科目分类）02-3 __b-21-0" xfId="661"/>
    <cellStyle name="项目支出绩效目标表（另文下达）05-3 __b-5-0" xfId="662"/>
    <cellStyle name="部门项目中期规划预算表13 __b-12-0" xfId="663"/>
    <cellStyle name="部门收入预算表01-2 __b-8-0" xfId="664"/>
    <cellStyle name="一般公共预算支出预算表（按经济科目分类）02-3 __b-17-0" xfId="665"/>
    <cellStyle name="一般公共预算支出预算表（按经济科目分类）02-3 __b-22-0" xfId="666"/>
    <cellStyle name="项目支出绩效目标表（另文下达）05-3 __b-6-0" xfId="667"/>
    <cellStyle name="项目支出绩效目标表（另文下达）05-3 __b-15-0" xfId="668"/>
    <cellStyle name="项目支出绩效目标表（另文下达）05-3 __b-16-0" xfId="669"/>
    <cellStyle name="部门项目中期规划预算表13 __b-1-0" xfId="670"/>
    <cellStyle name="部门收入预算表01-2 __b-11-0" xfId="671"/>
    <cellStyle name="政府性基金预算支出预算表06 __b-12-0" xfId="672"/>
    <cellStyle name="部门项目中期规划预算表13 __b-2-0" xfId="673"/>
    <cellStyle name="部门收入预算表01-2 __b-12-0" xfId="674"/>
    <cellStyle name="政府性基金预算支出预算表06 __b-13-0" xfId="675"/>
    <cellStyle name="部门项目中期规划预算表13 __b-3-0" xfId="676"/>
    <cellStyle name="部门收入预算表01-2 __b-13-0" xfId="677"/>
    <cellStyle name="政府性基金预算支出预算表06 __b-14-0" xfId="6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Right="0"/>
    <pageSetUpPr fitToPage="1"/>
  </sheetPr>
  <dimension ref="A1:D39"/>
  <sheetViews>
    <sheetView showZeros="0" zoomScaleSheetLayoutView="100" workbookViewId="0" topLeftCell="A1">
      <selection activeCell="B17" sqref="A1:D39"/>
    </sheetView>
  </sheetViews>
  <sheetFormatPr defaultColWidth="8.00390625" defaultRowHeight="14.25" customHeight="1"/>
  <cols>
    <col min="1" max="1" width="39.57421875" style="0" customWidth="1"/>
    <col min="2" max="2" width="43.140625" style="0" customWidth="1"/>
    <col min="3" max="3" width="39.7109375" style="0" customWidth="1"/>
    <col min="4" max="4" width="42.7109375" style="0" customWidth="1"/>
  </cols>
  <sheetData>
    <row r="1" spans="1:4" ht="13.5" customHeight="1">
      <c r="A1" s="1"/>
      <c r="B1" s="1"/>
      <c r="C1" s="1"/>
      <c r="D1" s="278" t="s">
        <v>0</v>
      </c>
    </row>
    <row r="2" spans="1:4" ht="36" customHeight="1">
      <c r="A2" s="279" t="s">
        <v>1</v>
      </c>
      <c r="B2" s="280"/>
      <c r="C2" s="280"/>
      <c r="D2" s="280"/>
    </row>
    <row r="3" spans="1:4" ht="21" customHeight="1">
      <c r="A3" s="281" t="str">
        <f>"单位名称："&amp;"中国共产主义青年团富源县委员会"</f>
        <v>单位名称：中国共产主义青年团富源县委员会</v>
      </c>
      <c r="B3" s="282"/>
      <c r="C3" s="282"/>
      <c r="D3" s="288" t="s">
        <v>2</v>
      </c>
    </row>
    <row r="4" spans="1:4" ht="19.5" customHeight="1">
      <c r="A4" s="283" t="s">
        <v>3</v>
      </c>
      <c r="B4" s="284"/>
      <c r="C4" s="283" t="s">
        <v>4</v>
      </c>
      <c r="D4" s="284"/>
    </row>
    <row r="5" spans="1:4" ht="19.5" customHeight="1">
      <c r="A5" s="285" t="s">
        <v>5</v>
      </c>
      <c r="B5" s="285" t="s">
        <v>6</v>
      </c>
      <c r="C5" s="285" t="s">
        <v>7</v>
      </c>
      <c r="D5" s="285" t="s">
        <v>6</v>
      </c>
    </row>
    <row r="6" spans="1:4" ht="19.5" customHeight="1">
      <c r="A6" s="286"/>
      <c r="B6" s="286"/>
      <c r="C6" s="286"/>
      <c r="D6" s="286"/>
    </row>
    <row r="7" spans="1:4" ht="20.25" customHeight="1">
      <c r="A7" s="9" t="s">
        <v>8</v>
      </c>
      <c r="B7" s="19">
        <v>128.506832</v>
      </c>
      <c r="C7" s="287" t="str">
        <f>"一"&amp;"、"&amp;"一般公共服务支出"</f>
        <v>一、一般公共服务支出</v>
      </c>
      <c r="D7" s="19">
        <v>196.68124</v>
      </c>
    </row>
    <row r="8" spans="1:4" ht="20.25" customHeight="1">
      <c r="A8" s="9" t="s">
        <v>9</v>
      </c>
      <c r="B8" s="19"/>
      <c r="C8" s="287" t="str">
        <f>"二"&amp;"、"&amp;"外交支出"</f>
        <v>二、外交支出</v>
      </c>
      <c r="D8" s="19"/>
    </row>
    <row r="9" spans="1:4" ht="20.25" customHeight="1">
      <c r="A9" s="9" t="s">
        <v>10</v>
      </c>
      <c r="B9" s="19"/>
      <c r="C9" s="287" t="str">
        <f>"三"&amp;"、"&amp;"国防支出"</f>
        <v>三、国防支出</v>
      </c>
      <c r="D9" s="19"/>
    </row>
    <row r="10" spans="1:4" ht="20.25" customHeight="1">
      <c r="A10" s="9" t="s">
        <v>11</v>
      </c>
      <c r="B10" s="19"/>
      <c r="C10" s="287" t="str">
        <f>"四"&amp;"、"&amp;"公共安全支出"</f>
        <v>四、公共安全支出</v>
      </c>
      <c r="D10" s="19"/>
    </row>
    <row r="11" spans="1:4" ht="20.25" customHeight="1">
      <c r="A11" s="9" t="s">
        <v>12</v>
      </c>
      <c r="B11" s="19">
        <v>93.57</v>
      </c>
      <c r="C11" s="287" t="str">
        <f>"五"&amp;"、"&amp;"教育支出"</f>
        <v>五、教育支出</v>
      </c>
      <c r="D11" s="19"/>
    </row>
    <row r="12" spans="1:4" ht="20.25" customHeight="1">
      <c r="A12" s="9" t="s">
        <v>13</v>
      </c>
      <c r="B12" s="19"/>
      <c r="C12" s="287" t="str">
        <f>"六"&amp;"、"&amp;"科学技术支出"</f>
        <v>六、科学技术支出</v>
      </c>
      <c r="D12" s="19"/>
    </row>
    <row r="13" spans="1:4" ht="20.25" customHeight="1">
      <c r="A13" s="9" t="s">
        <v>14</v>
      </c>
      <c r="B13" s="19"/>
      <c r="C13" s="287" t="str">
        <f>"七"&amp;"、"&amp;"文化旅游体育与传媒支出"</f>
        <v>七、文化旅游体育与传媒支出</v>
      </c>
      <c r="D13" s="19"/>
    </row>
    <row r="14" spans="1:4" ht="20.25" customHeight="1">
      <c r="A14" s="9" t="s">
        <v>15</v>
      </c>
      <c r="B14" s="19"/>
      <c r="C14" s="287" t="str">
        <f>"八"&amp;"、"&amp;"社会保障和就业支出"</f>
        <v>八、社会保障和就业支出</v>
      </c>
      <c r="D14" s="19">
        <v>11.498538</v>
      </c>
    </row>
    <row r="15" spans="1:4" ht="20.25" customHeight="1">
      <c r="A15" s="9" t="s">
        <v>16</v>
      </c>
      <c r="B15" s="19"/>
      <c r="C15" s="287" t="str">
        <f>"九"&amp;"、"&amp;"社会保险基金支出"</f>
        <v>九、社会保险基金支出</v>
      </c>
      <c r="D15" s="19"/>
    </row>
    <row r="16" spans="1:4" ht="20.25" customHeight="1">
      <c r="A16" s="9" t="s">
        <v>17</v>
      </c>
      <c r="B16" s="19">
        <v>93.57</v>
      </c>
      <c r="C16" s="287" t="str">
        <f>"十"&amp;"、"&amp;"卫生健康支出"</f>
        <v>十、卫生健康支出</v>
      </c>
      <c r="D16" s="19">
        <v>6.790168</v>
      </c>
    </row>
    <row r="17" spans="1:4" ht="20.25" customHeight="1">
      <c r="A17" s="9"/>
      <c r="B17" s="19"/>
      <c r="C17" s="287" t="str">
        <f>"十一"&amp;"、"&amp;"节能环保支出"</f>
        <v>十一、节能环保支出</v>
      </c>
      <c r="D17" s="19"/>
    </row>
    <row r="18" spans="1:4" ht="20.25" customHeight="1">
      <c r="A18" s="9"/>
      <c r="B18" s="9"/>
      <c r="C18" s="287" t="str">
        <f>"十二"&amp;"、"&amp;"城乡社区支出"</f>
        <v>十二、城乡社区支出</v>
      </c>
      <c r="D18" s="19"/>
    </row>
    <row r="19" spans="1:4" ht="20.25" customHeight="1">
      <c r="A19" s="9"/>
      <c r="B19" s="9"/>
      <c r="C19" s="287" t="str">
        <f>"十三"&amp;"、"&amp;"农林水支出"</f>
        <v>十三、农林水支出</v>
      </c>
      <c r="D19" s="19"/>
    </row>
    <row r="20" spans="1:4" ht="20.25" customHeight="1">
      <c r="A20" s="9"/>
      <c r="B20" s="9"/>
      <c r="C20" s="287" t="str">
        <f>"十四"&amp;"、"&amp;"交通运输支出"</f>
        <v>十四、交通运输支出</v>
      </c>
      <c r="D20" s="19"/>
    </row>
    <row r="21" spans="1:4" ht="20.25" customHeight="1">
      <c r="A21" s="9"/>
      <c r="B21" s="9"/>
      <c r="C21" s="287" t="str">
        <f>"十五"&amp;"、"&amp;"资源勘探工业信息等支出"</f>
        <v>十五、资源勘探工业信息等支出</v>
      </c>
      <c r="D21" s="19"/>
    </row>
    <row r="22" spans="1:4" ht="20.25" customHeight="1">
      <c r="A22" s="9"/>
      <c r="B22" s="9"/>
      <c r="C22" s="287" t="str">
        <f>"十六"&amp;"、"&amp;"商业服务业等支出"</f>
        <v>十六、商业服务业等支出</v>
      </c>
      <c r="D22" s="19"/>
    </row>
    <row r="23" spans="1:4" ht="20.25" customHeight="1">
      <c r="A23" s="9"/>
      <c r="B23" s="9"/>
      <c r="C23" s="287" t="str">
        <f>"十七"&amp;"、"&amp;"金融支出"</f>
        <v>十七、金融支出</v>
      </c>
      <c r="D23" s="19"/>
    </row>
    <row r="24" spans="1:4" ht="20.25" customHeight="1">
      <c r="A24" s="9"/>
      <c r="B24" s="9"/>
      <c r="C24" s="287" t="str">
        <f>"十八"&amp;"、"&amp;"援助其他地区支出"</f>
        <v>十八、援助其他地区支出</v>
      </c>
      <c r="D24" s="19"/>
    </row>
    <row r="25" spans="1:4" ht="20.25" customHeight="1">
      <c r="A25" s="9"/>
      <c r="B25" s="9"/>
      <c r="C25" s="287" t="str">
        <f>"十九"&amp;"、"&amp;"自然资源海洋气象等支出"</f>
        <v>十九、自然资源海洋气象等支出</v>
      </c>
      <c r="D25" s="19"/>
    </row>
    <row r="26" spans="1:4" ht="20.25" customHeight="1">
      <c r="A26" s="9"/>
      <c r="B26" s="9"/>
      <c r="C26" s="287" t="str">
        <f>"二十"&amp;"、"&amp;"住房保障支出"</f>
        <v>二十、住房保障支出</v>
      </c>
      <c r="D26" s="19">
        <v>7.106886</v>
      </c>
    </row>
    <row r="27" spans="1:4" ht="20.25" customHeight="1">
      <c r="A27" s="9"/>
      <c r="B27" s="9"/>
      <c r="C27" s="287" t="str">
        <f>"二十一"&amp;"、"&amp;"粮油物资储备支出"</f>
        <v>二十一、粮油物资储备支出</v>
      </c>
      <c r="D27" s="19"/>
    </row>
    <row r="28" spans="1:4" ht="20.25" customHeight="1">
      <c r="A28" s="9"/>
      <c r="B28" s="9"/>
      <c r="C28" s="287" t="str">
        <f>"二十二"&amp;"、"&amp;"国有资本经营预算支出"</f>
        <v>二十二、国有资本经营预算支出</v>
      </c>
      <c r="D28" s="19"/>
    </row>
    <row r="29" spans="1:4" ht="20.25" customHeight="1">
      <c r="A29" s="9"/>
      <c r="B29" s="9"/>
      <c r="C29" s="287" t="str">
        <f>"二十三"&amp;"、"&amp;"灾害防治及应急管理支出"</f>
        <v>二十三、灾害防治及应急管理支出</v>
      </c>
      <c r="D29" s="19"/>
    </row>
    <row r="30" spans="1:4" ht="20.25" customHeight="1">
      <c r="A30" s="9"/>
      <c r="B30" s="9"/>
      <c r="C30" s="287" t="str">
        <f>"二十四"&amp;"、"&amp;"预备费"</f>
        <v>二十四、预备费</v>
      </c>
      <c r="D30" s="19"/>
    </row>
    <row r="31" spans="1:4" ht="20.25" customHeight="1">
      <c r="A31" s="9"/>
      <c r="B31" s="9"/>
      <c r="C31" s="287" t="str">
        <f>"二十五"&amp;"、"&amp;"其他支出"</f>
        <v>二十五、其他支出</v>
      </c>
      <c r="D31" s="19"/>
    </row>
    <row r="32" spans="1:4" ht="20.25" customHeight="1">
      <c r="A32" s="9"/>
      <c r="B32" s="9"/>
      <c r="C32" s="287" t="str">
        <f>"二十六"&amp;"、"&amp;"转移性支出"</f>
        <v>二十六、转移性支出</v>
      </c>
      <c r="D32" s="19"/>
    </row>
    <row r="33" spans="1:4" ht="20.25" customHeight="1">
      <c r="A33" s="9"/>
      <c r="B33" s="9"/>
      <c r="C33" s="287" t="str">
        <f>"二十七"&amp;"、"&amp;"债务还本支出"</f>
        <v>二十七、债务还本支出</v>
      </c>
      <c r="D33" s="19"/>
    </row>
    <row r="34" spans="1:4" ht="20.25" customHeight="1">
      <c r="A34" s="9"/>
      <c r="B34" s="9"/>
      <c r="C34" s="287" t="str">
        <f>"二十八"&amp;"、"&amp;"债务付息支出"</f>
        <v>二十八、债务付息支出</v>
      </c>
      <c r="D34" s="19"/>
    </row>
    <row r="35" spans="1:4" ht="20.25" customHeight="1">
      <c r="A35" s="9"/>
      <c r="B35" s="9"/>
      <c r="C35" s="287" t="str">
        <f>"二十九"&amp;"、"&amp;"债务发行费用支出"</f>
        <v>二十九、债务发行费用支出</v>
      </c>
      <c r="D35" s="19"/>
    </row>
    <row r="36" spans="1:4" ht="20.25" customHeight="1">
      <c r="A36" s="9"/>
      <c r="B36" s="9"/>
      <c r="C36" s="287" t="str">
        <f>"三十"&amp;"、"&amp;"抗疫特别国债安排的支出"</f>
        <v>三十、抗疫特别国债安排的支出</v>
      </c>
      <c r="D36" s="19"/>
    </row>
    <row r="37" spans="1:4" ht="20.25" customHeight="1">
      <c r="A37" s="219" t="s">
        <v>18</v>
      </c>
      <c r="B37" s="19">
        <v>222.076832</v>
      </c>
      <c r="C37" s="219" t="s">
        <v>19</v>
      </c>
      <c r="D37" s="19">
        <v>222.076832</v>
      </c>
    </row>
    <row r="38" spans="1:4" ht="20.25" customHeight="1">
      <c r="A38" s="9" t="s">
        <v>20</v>
      </c>
      <c r="B38" s="19"/>
      <c r="C38" s="9" t="s">
        <v>21</v>
      </c>
      <c r="D38" s="19"/>
    </row>
    <row r="39" spans="1:4" ht="20.25" customHeight="1">
      <c r="A39" s="219" t="s">
        <v>22</v>
      </c>
      <c r="B39" s="19">
        <v>222.076832</v>
      </c>
      <c r="C39" s="219" t="s">
        <v>23</v>
      </c>
      <c r="D39" s="19">
        <v>222.076832</v>
      </c>
    </row>
  </sheetData>
  <sheetProtection/>
  <mergeCells count="8">
    <mergeCell ref="A2:D2"/>
    <mergeCell ref="A3:B3"/>
    <mergeCell ref="A4:B4"/>
    <mergeCell ref="C4:D4"/>
    <mergeCell ref="A5:A6"/>
    <mergeCell ref="B5:B6"/>
    <mergeCell ref="C5:C6"/>
    <mergeCell ref="D5:D6"/>
  </mergeCells>
  <printOptions/>
  <pageMargins left="0.75" right="0.75" top="1" bottom="1" header="0.5" footer="0.5"/>
  <pageSetup fitToHeight="0" fitToWidth="0" orientation="portrait" paperSize="9"/>
</worksheet>
</file>

<file path=xl/worksheets/sheet10.xml><?xml version="1.0" encoding="utf-8"?>
<worksheet xmlns="http://schemas.openxmlformats.org/spreadsheetml/2006/main" xmlns:r="http://schemas.openxmlformats.org/officeDocument/2006/relationships">
  <sheetPr>
    <outlinePr summaryRight="0"/>
    <pageSetUpPr fitToPage="1"/>
  </sheetPr>
  <dimension ref="A1:K18"/>
  <sheetViews>
    <sheetView showZeros="0" zoomScaleSheetLayoutView="100" workbookViewId="0" topLeftCell="A1">
      <selection activeCell="C11" sqref="C11:C15"/>
    </sheetView>
  </sheetViews>
  <sheetFormatPr defaultColWidth="9.140625" defaultRowHeight="12" customHeight="1"/>
  <cols>
    <col min="1" max="1" width="30.00390625" style="0" customWidth="1"/>
    <col min="2" max="2" width="29.00390625" style="0" customWidth="1"/>
    <col min="3" max="3" width="23.8515625" style="0" customWidth="1"/>
    <col min="4" max="4" width="20.57421875" style="0" customWidth="1"/>
    <col min="5" max="5" width="20.140625" style="0" customWidth="1"/>
    <col min="6" max="6" width="19.8515625" style="0" customWidth="1"/>
    <col min="7" max="7" width="9.8515625" style="0" customWidth="1"/>
    <col min="8" max="8" width="19.00390625" style="0" customWidth="1"/>
    <col min="9" max="9" width="12.57421875" style="0" customWidth="1"/>
    <col min="10" max="10" width="12.28125" style="0" customWidth="1"/>
    <col min="11" max="11" width="15.7109375" style="0" customWidth="1"/>
  </cols>
  <sheetData>
    <row r="1" spans="2:11" ht="12" customHeight="1">
      <c r="B1" s="1"/>
      <c r="C1" s="1"/>
      <c r="D1" s="1"/>
      <c r="E1" s="1"/>
      <c r="F1" s="1"/>
      <c r="G1" s="1"/>
      <c r="H1" s="1"/>
      <c r="I1" s="1"/>
      <c r="J1" s="1"/>
      <c r="K1" s="56" t="s">
        <v>286</v>
      </c>
    </row>
    <row r="2" spans="2:11" ht="28.5" customHeight="1">
      <c r="B2" s="52" t="s">
        <v>287</v>
      </c>
      <c r="C2" s="3"/>
      <c r="D2" s="3"/>
      <c r="E2" s="3"/>
      <c r="F2" s="3"/>
      <c r="G2" s="55"/>
      <c r="H2" s="3"/>
      <c r="I2" s="55"/>
      <c r="J2" s="55"/>
      <c r="K2" s="3"/>
    </row>
    <row r="3" spans="1:11" ht="17.25" customHeight="1">
      <c r="A3" t="str">
        <f>"单位名称："&amp;"中国共产主义青年团富源县委员会"</f>
        <v>单位名称：中国共产主义青年团富源县委员会</v>
      </c>
      <c r="B3" s="4"/>
      <c r="C3" s="1"/>
      <c r="D3" s="1"/>
      <c r="E3" s="1"/>
      <c r="F3" s="1"/>
      <c r="G3" s="1"/>
      <c r="H3" s="1"/>
      <c r="I3" s="1"/>
      <c r="J3" s="1"/>
      <c r="K3" s="1"/>
    </row>
    <row r="4" spans="1:11" ht="44.25" customHeight="1">
      <c r="A4" s="141" t="s">
        <v>207</v>
      </c>
      <c r="B4" s="45" t="s">
        <v>288</v>
      </c>
      <c r="C4" s="45" t="s">
        <v>289</v>
      </c>
      <c r="D4" s="45" t="s">
        <v>290</v>
      </c>
      <c r="E4" s="45" t="s">
        <v>291</v>
      </c>
      <c r="F4" s="45" t="s">
        <v>292</v>
      </c>
      <c r="G4" s="53" t="s">
        <v>293</v>
      </c>
      <c r="H4" s="45" t="s">
        <v>294</v>
      </c>
      <c r="I4" s="53" t="s">
        <v>295</v>
      </c>
      <c r="J4" s="53" t="s">
        <v>296</v>
      </c>
      <c r="K4" s="45" t="s">
        <v>297</v>
      </c>
    </row>
    <row r="5" spans="1:11" ht="18.75" customHeight="1">
      <c r="A5" s="142">
        <v>1</v>
      </c>
      <c r="B5" s="143">
        <v>2</v>
      </c>
      <c r="C5" s="143">
        <v>3</v>
      </c>
      <c r="D5" s="143">
        <v>4</v>
      </c>
      <c r="E5" s="143">
        <v>5</v>
      </c>
      <c r="F5" s="143">
        <v>6</v>
      </c>
      <c r="G5" s="145">
        <v>7</v>
      </c>
      <c r="H5" s="143">
        <v>8</v>
      </c>
      <c r="I5" s="145">
        <v>9</v>
      </c>
      <c r="J5" s="145">
        <v>10</v>
      </c>
      <c r="K5" s="143">
        <v>11</v>
      </c>
    </row>
    <row r="6" spans="1:11" ht="21.75" customHeight="1">
      <c r="A6" s="10"/>
      <c r="B6" s="9" t="s">
        <v>43</v>
      </c>
      <c r="C6" s="10"/>
      <c r="D6" s="10"/>
      <c r="E6" s="10"/>
      <c r="F6" s="10"/>
      <c r="G6" s="10"/>
      <c r="H6" s="10"/>
      <c r="I6" s="10"/>
      <c r="J6" s="10"/>
      <c r="K6" s="10"/>
    </row>
    <row r="7" spans="1:11" ht="19.5" customHeight="1">
      <c r="A7" s="144" t="s">
        <v>274</v>
      </c>
      <c r="B7" s="9" t="s">
        <v>272</v>
      </c>
      <c r="C7" s="9" t="s">
        <v>298</v>
      </c>
      <c r="D7" s="9" t="s">
        <v>299</v>
      </c>
      <c r="E7" s="9" t="s">
        <v>300</v>
      </c>
      <c r="F7" s="9" t="s">
        <v>301</v>
      </c>
      <c r="G7" s="9" t="s">
        <v>302</v>
      </c>
      <c r="H7" s="9" t="s">
        <v>123</v>
      </c>
      <c r="I7" s="9" t="s">
        <v>303</v>
      </c>
      <c r="J7" s="9" t="s">
        <v>304</v>
      </c>
      <c r="K7" s="9" t="s">
        <v>305</v>
      </c>
    </row>
    <row r="8" spans="1:11" ht="19.5" customHeight="1">
      <c r="A8" s="144" t="s">
        <v>274</v>
      </c>
      <c r="B8" s="9" t="s">
        <v>272</v>
      </c>
      <c r="C8" s="9" t="s">
        <v>306</v>
      </c>
      <c r="D8" s="9" t="s">
        <v>299</v>
      </c>
      <c r="E8" s="9" t="s">
        <v>300</v>
      </c>
      <c r="F8" s="9" t="s">
        <v>307</v>
      </c>
      <c r="G8" s="9" t="s">
        <v>302</v>
      </c>
      <c r="H8" s="9" t="s">
        <v>308</v>
      </c>
      <c r="I8" s="9" t="s">
        <v>309</v>
      </c>
      <c r="J8" s="9" t="s">
        <v>304</v>
      </c>
      <c r="K8" s="9" t="s">
        <v>310</v>
      </c>
    </row>
    <row r="9" spans="1:11" ht="19.5" customHeight="1">
      <c r="A9" s="144" t="s">
        <v>274</v>
      </c>
      <c r="B9" s="9" t="s">
        <v>272</v>
      </c>
      <c r="C9" s="9" t="s">
        <v>306</v>
      </c>
      <c r="D9" s="9" t="s">
        <v>311</v>
      </c>
      <c r="E9" s="9" t="s">
        <v>312</v>
      </c>
      <c r="F9" s="9" t="s">
        <v>313</v>
      </c>
      <c r="G9" s="9" t="s">
        <v>314</v>
      </c>
      <c r="H9" s="9" t="s">
        <v>110</v>
      </c>
      <c r="I9" s="9" t="s">
        <v>309</v>
      </c>
      <c r="J9" s="9" t="s">
        <v>304</v>
      </c>
      <c r="K9" s="9" t="s">
        <v>315</v>
      </c>
    </row>
    <row r="10" spans="1:11" ht="19.5" customHeight="1">
      <c r="A10" s="144" t="s">
        <v>274</v>
      </c>
      <c r="B10" s="9" t="s">
        <v>272</v>
      </c>
      <c r="C10" s="9" t="s">
        <v>306</v>
      </c>
      <c r="D10" s="9" t="s">
        <v>316</v>
      </c>
      <c r="E10" s="9" t="s">
        <v>317</v>
      </c>
      <c r="F10" s="9" t="s">
        <v>318</v>
      </c>
      <c r="G10" s="9" t="s">
        <v>314</v>
      </c>
      <c r="H10" s="9" t="s">
        <v>319</v>
      </c>
      <c r="I10" s="9" t="s">
        <v>309</v>
      </c>
      <c r="J10" s="9" t="s">
        <v>304</v>
      </c>
      <c r="K10" s="9" t="s">
        <v>320</v>
      </c>
    </row>
    <row r="11" spans="1:11" ht="19.5" customHeight="1">
      <c r="A11" s="144" t="s">
        <v>276</v>
      </c>
      <c r="B11" s="9" t="s">
        <v>275</v>
      </c>
      <c r="C11" s="9" t="s">
        <v>321</v>
      </c>
      <c r="D11" s="9" t="s">
        <v>299</v>
      </c>
      <c r="E11" s="9" t="s">
        <v>300</v>
      </c>
      <c r="F11" s="9" t="s">
        <v>301</v>
      </c>
      <c r="G11" s="9" t="s">
        <v>302</v>
      </c>
      <c r="H11" s="9" t="s">
        <v>123</v>
      </c>
      <c r="I11" s="9" t="s">
        <v>303</v>
      </c>
      <c r="J11" s="9" t="s">
        <v>304</v>
      </c>
      <c r="K11" s="9" t="s">
        <v>322</v>
      </c>
    </row>
    <row r="12" spans="1:11" ht="19.5" customHeight="1">
      <c r="A12" s="144" t="s">
        <v>276</v>
      </c>
      <c r="B12" s="9" t="s">
        <v>275</v>
      </c>
      <c r="C12" s="9" t="s">
        <v>323</v>
      </c>
      <c r="D12" s="9" t="s">
        <v>299</v>
      </c>
      <c r="E12" s="9" t="s">
        <v>300</v>
      </c>
      <c r="F12" s="9" t="s">
        <v>324</v>
      </c>
      <c r="G12" s="9" t="s">
        <v>302</v>
      </c>
      <c r="H12" s="9" t="s">
        <v>308</v>
      </c>
      <c r="I12" s="9" t="s">
        <v>309</v>
      </c>
      <c r="J12" s="9" t="s">
        <v>304</v>
      </c>
      <c r="K12" s="9" t="s">
        <v>325</v>
      </c>
    </row>
    <row r="13" spans="1:11" ht="19.5" customHeight="1">
      <c r="A13" s="144" t="s">
        <v>276</v>
      </c>
      <c r="B13" s="9" t="s">
        <v>275</v>
      </c>
      <c r="C13" s="9" t="s">
        <v>323</v>
      </c>
      <c r="D13" s="9" t="s">
        <v>311</v>
      </c>
      <c r="E13" s="9" t="s">
        <v>326</v>
      </c>
      <c r="F13" s="9" t="s">
        <v>327</v>
      </c>
      <c r="G13" s="9" t="s">
        <v>314</v>
      </c>
      <c r="H13" s="9" t="s">
        <v>328</v>
      </c>
      <c r="I13" s="9" t="s">
        <v>309</v>
      </c>
      <c r="J13" s="9" t="s">
        <v>304</v>
      </c>
      <c r="K13" s="9" t="s">
        <v>329</v>
      </c>
    </row>
    <row r="14" spans="1:11" ht="19.5" customHeight="1">
      <c r="A14" s="144" t="s">
        <v>276</v>
      </c>
      <c r="B14" s="9" t="s">
        <v>275</v>
      </c>
      <c r="C14" s="9" t="s">
        <v>323</v>
      </c>
      <c r="D14" s="9" t="s">
        <v>316</v>
      </c>
      <c r="E14" s="9" t="s">
        <v>317</v>
      </c>
      <c r="F14" s="9" t="s">
        <v>330</v>
      </c>
      <c r="G14" s="9" t="s">
        <v>314</v>
      </c>
      <c r="H14" s="9" t="s">
        <v>319</v>
      </c>
      <c r="I14" s="9" t="s">
        <v>309</v>
      </c>
      <c r="J14" s="9" t="s">
        <v>304</v>
      </c>
      <c r="K14" s="9" t="s">
        <v>331</v>
      </c>
    </row>
    <row r="15" spans="1:11" ht="19.5" customHeight="1">
      <c r="A15" s="144" t="s">
        <v>276</v>
      </c>
      <c r="B15" s="9" t="s">
        <v>275</v>
      </c>
      <c r="C15" s="9" t="s">
        <v>323</v>
      </c>
      <c r="D15" s="9" t="s">
        <v>316</v>
      </c>
      <c r="E15" s="9" t="s">
        <v>317</v>
      </c>
      <c r="F15" s="9" t="s">
        <v>318</v>
      </c>
      <c r="G15" s="9" t="s">
        <v>314</v>
      </c>
      <c r="H15" s="9" t="s">
        <v>319</v>
      </c>
      <c r="I15" s="9" t="s">
        <v>309</v>
      </c>
      <c r="J15" s="9" t="s">
        <v>304</v>
      </c>
      <c r="K15" s="9" t="s">
        <v>320</v>
      </c>
    </row>
    <row r="16" spans="1:11" ht="19.5" customHeight="1">
      <c r="A16" s="144" t="s">
        <v>279</v>
      </c>
      <c r="B16" s="9" t="s">
        <v>277</v>
      </c>
      <c r="C16" s="9" t="s">
        <v>332</v>
      </c>
      <c r="D16" s="9" t="s">
        <v>299</v>
      </c>
      <c r="E16" s="9" t="s">
        <v>300</v>
      </c>
      <c r="F16" s="9" t="s">
        <v>333</v>
      </c>
      <c r="G16" s="9" t="s">
        <v>334</v>
      </c>
      <c r="H16" s="9" t="s">
        <v>335</v>
      </c>
      <c r="I16" s="9" t="s">
        <v>309</v>
      </c>
      <c r="J16" s="9" t="s">
        <v>304</v>
      </c>
      <c r="K16" s="9" t="s">
        <v>336</v>
      </c>
    </row>
    <row r="17" spans="1:11" ht="19.5" customHeight="1">
      <c r="A17" s="144" t="s">
        <v>279</v>
      </c>
      <c r="B17" s="9" t="s">
        <v>277</v>
      </c>
      <c r="C17" s="9" t="s">
        <v>332</v>
      </c>
      <c r="D17" s="9" t="s">
        <v>311</v>
      </c>
      <c r="E17" s="9" t="s">
        <v>337</v>
      </c>
      <c r="F17" s="9" t="s">
        <v>338</v>
      </c>
      <c r="G17" s="9" t="s">
        <v>302</v>
      </c>
      <c r="H17" s="9" t="s">
        <v>339</v>
      </c>
      <c r="I17" s="9" t="s">
        <v>309</v>
      </c>
      <c r="J17" s="9" t="s">
        <v>304</v>
      </c>
      <c r="K17" s="9" t="s">
        <v>340</v>
      </c>
    </row>
    <row r="18" spans="1:11" ht="19.5" customHeight="1">
      <c r="A18" s="144" t="s">
        <v>279</v>
      </c>
      <c r="B18" s="9" t="s">
        <v>277</v>
      </c>
      <c r="C18" s="9" t="s">
        <v>332</v>
      </c>
      <c r="D18" s="9" t="s">
        <v>316</v>
      </c>
      <c r="E18" s="9" t="s">
        <v>317</v>
      </c>
      <c r="F18" s="9" t="s">
        <v>341</v>
      </c>
      <c r="G18" s="9" t="s">
        <v>334</v>
      </c>
      <c r="H18" s="9" t="s">
        <v>339</v>
      </c>
      <c r="I18" s="9" t="s">
        <v>309</v>
      </c>
      <c r="J18" s="9" t="s">
        <v>304</v>
      </c>
      <c r="K18" s="9" t="s">
        <v>342</v>
      </c>
    </row>
  </sheetData>
  <sheetProtection/>
  <mergeCells count="10">
    <mergeCell ref="B2:K2"/>
    <mergeCell ref="A7:A10"/>
    <mergeCell ref="A11:A15"/>
    <mergeCell ref="A16:A18"/>
    <mergeCell ref="B7:B10"/>
    <mergeCell ref="B11:B15"/>
    <mergeCell ref="B16:B18"/>
    <mergeCell ref="C7:C10"/>
    <mergeCell ref="C11:C15"/>
    <mergeCell ref="C16:C18"/>
  </mergeCells>
  <printOptions/>
  <pageMargins left="0.75" right="0.75" top="1" bottom="1" header="0.5" footer="0.5"/>
  <pageSetup fitToHeight="0" fitToWidth="0" orientation="portrait" paperSize="9"/>
</worksheet>
</file>

<file path=xl/worksheets/sheet11.xml><?xml version="1.0" encoding="utf-8"?>
<worksheet xmlns="http://schemas.openxmlformats.org/spreadsheetml/2006/main" xmlns:r="http://schemas.openxmlformats.org/officeDocument/2006/relationships">
  <sheetPr>
    <outlinePr summaryRight="0"/>
    <pageSetUpPr fitToPage="1"/>
  </sheetPr>
  <dimension ref="A1:K7"/>
  <sheetViews>
    <sheetView showZeros="0" zoomScaleSheetLayoutView="100" workbookViewId="0" topLeftCell="A1">
      <selection activeCell="D6" sqref="A1:K6"/>
    </sheetView>
  </sheetViews>
  <sheetFormatPr defaultColWidth="9.140625" defaultRowHeight="12" customHeight="1"/>
  <cols>
    <col min="1" max="1" width="38.00390625" style="0" customWidth="1"/>
    <col min="2" max="2" width="22.7109375" style="0" customWidth="1"/>
    <col min="3" max="3" width="17.57421875" style="0" customWidth="1"/>
    <col min="4" max="7" width="23.57421875" style="0" customWidth="1"/>
    <col min="8" max="8" width="21.8515625" style="0" customWidth="1"/>
    <col min="9" max="11" width="23.57421875" style="0" customWidth="1"/>
  </cols>
  <sheetData>
    <row r="1" ht="17.25" customHeight="1">
      <c r="K1" s="69" t="s">
        <v>343</v>
      </c>
    </row>
    <row r="2" spans="2:11" ht="28.5" customHeight="1">
      <c r="B2" s="131" t="s">
        <v>344</v>
      </c>
      <c r="C2" s="21"/>
      <c r="D2" s="21"/>
      <c r="E2" s="21"/>
      <c r="F2" s="21"/>
      <c r="G2" s="75"/>
      <c r="H2" s="21"/>
      <c r="I2" s="75"/>
      <c r="J2" s="75"/>
      <c r="K2" s="21"/>
    </row>
    <row r="3" spans="1:2" ht="17.25" customHeight="1">
      <c r="A3" t="s">
        <v>345</v>
      </c>
      <c r="B3" s="132"/>
    </row>
    <row r="4" spans="1:11" ht="44.25" customHeight="1">
      <c r="A4" s="133" t="s">
        <v>207</v>
      </c>
      <c r="B4" s="45" t="s">
        <v>288</v>
      </c>
      <c r="C4" s="45" t="s">
        <v>289</v>
      </c>
      <c r="D4" s="45" t="s">
        <v>290</v>
      </c>
      <c r="E4" s="45" t="s">
        <v>291</v>
      </c>
      <c r="F4" s="45" t="s">
        <v>292</v>
      </c>
      <c r="G4" s="53" t="s">
        <v>293</v>
      </c>
      <c r="H4" s="45" t="s">
        <v>294</v>
      </c>
      <c r="I4" s="53" t="s">
        <v>295</v>
      </c>
      <c r="J4" s="53" t="s">
        <v>296</v>
      </c>
      <c r="K4" s="45" t="s">
        <v>297</v>
      </c>
    </row>
    <row r="5" spans="1:11" ht="14.25" customHeight="1">
      <c r="A5" s="134">
        <v>1</v>
      </c>
      <c r="B5" s="135">
        <v>2</v>
      </c>
      <c r="C5" s="136">
        <v>3</v>
      </c>
      <c r="D5" s="137">
        <v>4</v>
      </c>
      <c r="E5" s="137">
        <v>5</v>
      </c>
      <c r="F5" s="137">
        <v>6</v>
      </c>
      <c r="G5" s="137">
        <v>7</v>
      </c>
      <c r="H5" s="136">
        <v>8</v>
      </c>
      <c r="I5" s="137">
        <v>8</v>
      </c>
      <c r="J5" s="136">
        <v>10</v>
      </c>
      <c r="K5" s="136">
        <v>11</v>
      </c>
    </row>
    <row r="6" spans="1:11" ht="42" customHeight="1">
      <c r="A6" s="10"/>
      <c r="B6" s="9"/>
      <c r="C6" s="138"/>
      <c r="D6" s="138"/>
      <c r="E6" s="138"/>
      <c r="F6" s="139"/>
      <c r="G6" s="140"/>
      <c r="H6" s="139"/>
      <c r="I6" s="140"/>
      <c r="J6" s="140"/>
      <c r="K6" s="139"/>
    </row>
    <row r="7" spans="1:11" ht="51.75" customHeight="1">
      <c r="A7" s="134"/>
      <c r="B7" s="9"/>
      <c r="C7" s="9"/>
      <c r="D7" s="9"/>
      <c r="E7" s="9"/>
      <c r="F7" s="9"/>
      <c r="G7" s="9"/>
      <c r="H7" s="9"/>
      <c r="I7" s="9"/>
      <c r="J7" s="9"/>
      <c r="K7" s="30"/>
    </row>
  </sheetData>
  <sheetProtection/>
  <mergeCells count="1">
    <mergeCell ref="B2:K2"/>
  </mergeCells>
  <printOptions/>
  <pageMargins left="0.75" right="0.75" top="1" bottom="1" header="0.5" footer="0.5"/>
  <pageSetup fitToHeight="0" fitToWidth="0" orientation="portrait" paperSize="9"/>
</worksheet>
</file>

<file path=xl/worksheets/sheet12.xml><?xml version="1.0" encoding="utf-8"?>
<worksheet xmlns="http://schemas.openxmlformats.org/spreadsheetml/2006/main" xmlns:r="http://schemas.openxmlformats.org/officeDocument/2006/relationships">
  <sheetPr>
    <outlinePr summaryRight="0"/>
    <pageSetUpPr fitToPage="1"/>
  </sheetPr>
  <dimension ref="A1:F9"/>
  <sheetViews>
    <sheetView showZeros="0" zoomScaleSheetLayoutView="100" workbookViewId="0" topLeftCell="A1">
      <selection activeCell="F7" sqref="A1:F7"/>
    </sheetView>
  </sheetViews>
  <sheetFormatPr defaultColWidth="9.140625" defaultRowHeight="14.25" customHeight="1"/>
  <cols>
    <col min="1" max="1" width="26.8515625" style="0" customWidth="1"/>
    <col min="2" max="2" width="34.28125" style="0" customWidth="1"/>
    <col min="3" max="3" width="30.421875" style="0" customWidth="1"/>
    <col min="4" max="4" width="28.7109375" style="0" customWidth="1"/>
    <col min="5" max="6" width="26.8515625" style="0" customWidth="1"/>
  </cols>
  <sheetData>
    <row r="1" spans="1:6" ht="12" customHeight="1">
      <c r="A1" s="120">
        <v>1</v>
      </c>
      <c r="B1" s="121">
        <v>0</v>
      </c>
      <c r="C1" s="120">
        <v>1</v>
      </c>
      <c r="D1" s="122"/>
      <c r="E1" s="122"/>
      <c r="F1" s="130" t="s">
        <v>346</v>
      </c>
    </row>
    <row r="2" spans="1:6" ht="26.25" customHeight="1">
      <c r="A2" s="123" t="s">
        <v>347</v>
      </c>
      <c r="B2" s="123" t="s">
        <v>347</v>
      </c>
      <c r="C2" s="124"/>
      <c r="D2" s="125"/>
      <c r="E2" s="125"/>
      <c r="F2" s="125"/>
    </row>
    <row r="3" spans="1:6" ht="13.5" customHeight="1">
      <c r="A3" s="4" t="str">
        <f>"单位名称："&amp;"中国共产主义青年团富源县委员会"</f>
        <v>单位名称：中国共产主义青年团富源县委员会</v>
      </c>
      <c r="B3" s="4" t="s">
        <v>348</v>
      </c>
      <c r="C3" s="120"/>
      <c r="D3" s="122"/>
      <c r="E3" s="122"/>
      <c r="F3" s="291" t="s">
        <v>2</v>
      </c>
    </row>
    <row r="4" spans="1:6" ht="19.5" customHeight="1">
      <c r="A4" s="68" t="s">
        <v>349</v>
      </c>
      <c r="B4" s="126" t="s">
        <v>46</v>
      </c>
      <c r="C4" s="68" t="s">
        <v>47</v>
      </c>
      <c r="D4" s="17" t="s">
        <v>350</v>
      </c>
      <c r="E4" s="17"/>
      <c r="F4" s="17"/>
    </row>
    <row r="5" spans="1:6" ht="18.75" customHeight="1">
      <c r="A5" s="68"/>
      <c r="B5" s="127"/>
      <c r="C5" s="68"/>
      <c r="D5" s="17" t="s">
        <v>29</v>
      </c>
      <c r="E5" s="17" t="s">
        <v>48</v>
      </c>
      <c r="F5" s="17" t="s">
        <v>49</v>
      </c>
    </row>
    <row r="6" spans="1:6" ht="23.25" customHeight="1">
      <c r="A6" s="53">
        <v>1</v>
      </c>
      <c r="B6" s="115" t="s">
        <v>107</v>
      </c>
      <c r="C6" s="53">
        <v>3</v>
      </c>
      <c r="D6" s="64">
        <v>4</v>
      </c>
      <c r="E6" s="64">
        <v>5</v>
      </c>
      <c r="F6" s="64">
        <v>6</v>
      </c>
    </row>
    <row r="7" spans="1:6" ht="23.25" customHeight="1">
      <c r="A7" s="9"/>
      <c r="B7" s="10"/>
      <c r="C7" s="10"/>
      <c r="D7" s="19"/>
      <c r="E7" s="19"/>
      <c r="F7" s="19"/>
    </row>
    <row r="8" spans="1:6" ht="24" customHeight="1">
      <c r="A8" s="10"/>
      <c r="B8" s="9"/>
      <c r="C8" s="9"/>
      <c r="D8" s="19"/>
      <c r="E8" s="19"/>
      <c r="F8" s="19"/>
    </row>
    <row r="9" spans="1:6" ht="18.75" customHeight="1">
      <c r="A9" s="128" t="s">
        <v>89</v>
      </c>
      <c r="B9" s="128" t="s">
        <v>89</v>
      </c>
      <c r="C9" s="129" t="s">
        <v>89</v>
      </c>
      <c r="D9" s="19"/>
      <c r="E9" s="19"/>
      <c r="F9" s="19"/>
    </row>
  </sheetData>
  <sheetProtection/>
  <mergeCells count="7">
    <mergeCell ref="A2:F2"/>
    <mergeCell ref="A3:C3"/>
    <mergeCell ref="D4:F4"/>
    <mergeCell ref="A9:C9"/>
    <mergeCell ref="A4:A5"/>
    <mergeCell ref="B4:B5"/>
    <mergeCell ref="C4:C5"/>
  </mergeCells>
  <printOptions/>
  <pageMargins left="0.75" right="0.75" top="1" bottom="1" header="0.5" footer="0.5"/>
  <pageSetup fitToHeight="0" fitToWidth="0" orientation="portrait" paperSize="9"/>
</worksheet>
</file>

<file path=xl/worksheets/sheet13.xml><?xml version="1.0" encoding="utf-8"?>
<worksheet xmlns="http://schemas.openxmlformats.org/spreadsheetml/2006/main" xmlns:r="http://schemas.openxmlformats.org/officeDocument/2006/relationships">
  <sheetPr>
    <outlinePr summaryRight="0"/>
    <pageSetUpPr fitToPage="1"/>
  </sheetPr>
  <dimension ref="A1:F9"/>
  <sheetViews>
    <sheetView showZeros="0" zoomScaleSheetLayoutView="100" workbookViewId="0" topLeftCell="A1">
      <selection activeCell="F8" sqref="A1:IV65536"/>
    </sheetView>
  </sheetViews>
  <sheetFormatPr defaultColWidth="9.140625" defaultRowHeight="14.25" customHeight="1"/>
  <cols>
    <col min="1" max="1" width="23.57421875" style="0" customWidth="1"/>
    <col min="2" max="2" width="30.421875" style="0" customWidth="1"/>
    <col min="3" max="3" width="26.140625" style="0" customWidth="1"/>
    <col min="4" max="4" width="25.28125" style="0" customWidth="1"/>
    <col min="5" max="6" width="23.57421875" style="0" customWidth="1"/>
  </cols>
  <sheetData>
    <row r="1" spans="1:6" ht="12" customHeight="1">
      <c r="A1" s="104">
        <v>1</v>
      </c>
      <c r="B1" s="105">
        <v>0</v>
      </c>
      <c r="C1" s="104">
        <v>1</v>
      </c>
      <c r="D1" s="106"/>
      <c r="E1" s="106"/>
      <c r="F1" s="119" t="s">
        <v>346</v>
      </c>
    </row>
    <row r="2" spans="1:6" ht="26.25" customHeight="1">
      <c r="A2" s="107" t="s">
        <v>351</v>
      </c>
      <c r="B2" s="107" t="s">
        <v>347</v>
      </c>
      <c r="C2" s="108"/>
      <c r="D2" s="109"/>
      <c r="E2" s="109"/>
      <c r="F2" s="109"/>
    </row>
    <row r="3" spans="1:6" ht="13.5" customHeight="1">
      <c r="A3" s="22" t="str">
        <f>"单位名称："&amp;"中国共产主义青年团富源县委员会"</f>
        <v>单位名称：中国共产主义青年团富源县委员会</v>
      </c>
      <c r="B3" s="110" t="s">
        <v>348</v>
      </c>
      <c r="C3" s="104"/>
      <c r="D3" s="106"/>
      <c r="E3" s="106"/>
      <c r="F3" s="292" t="s">
        <v>2</v>
      </c>
    </row>
    <row r="4" spans="1:6" ht="19.5" customHeight="1">
      <c r="A4" s="111" t="s">
        <v>349</v>
      </c>
      <c r="B4" s="112" t="s">
        <v>46</v>
      </c>
      <c r="C4" s="111" t="s">
        <v>47</v>
      </c>
      <c r="D4" s="40" t="s">
        <v>352</v>
      </c>
      <c r="E4" s="41"/>
      <c r="F4" s="42"/>
    </row>
    <row r="5" spans="1:6" ht="18.75" customHeight="1">
      <c r="A5" s="113"/>
      <c r="B5" s="114"/>
      <c r="C5" s="113"/>
      <c r="D5" s="34" t="s">
        <v>29</v>
      </c>
      <c r="E5" s="40" t="s">
        <v>48</v>
      </c>
      <c r="F5" s="34" t="s">
        <v>49</v>
      </c>
    </row>
    <row r="6" spans="1:6" ht="18.75" customHeight="1">
      <c r="A6" s="53">
        <v>1</v>
      </c>
      <c r="B6" s="115" t="s">
        <v>107</v>
      </c>
      <c r="C6" s="53">
        <v>3</v>
      </c>
      <c r="D6" s="64">
        <v>4</v>
      </c>
      <c r="E6" s="64">
        <v>5</v>
      </c>
      <c r="F6" s="64">
        <v>6</v>
      </c>
    </row>
    <row r="7" spans="1:6" ht="21" customHeight="1">
      <c r="A7" s="9"/>
      <c r="B7" s="116"/>
      <c r="C7" s="116"/>
      <c r="D7" s="19"/>
      <c r="E7" s="19"/>
      <c r="F7" s="19"/>
    </row>
    <row r="8" spans="1:6" ht="21" customHeight="1">
      <c r="A8" s="116"/>
      <c r="B8" s="9"/>
      <c r="C8" s="9"/>
      <c r="D8" s="19"/>
      <c r="E8" s="19"/>
      <c r="F8" s="19"/>
    </row>
    <row r="9" spans="1:6" ht="18.75" customHeight="1">
      <c r="A9" s="117" t="s">
        <v>89</v>
      </c>
      <c r="B9" s="117" t="s">
        <v>89</v>
      </c>
      <c r="C9" s="118" t="s">
        <v>89</v>
      </c>
      <c r="D9" s="19"/>
      <c r="E9" s="19"/>
      <c r="F9" s="19"/>
    </row>
  </sheetData>
  <sheetProtection/>
  <mergeCells count="7">
    <mergeCell ref="A2:F2"/>
    <mergeCell ref="A3:C3"/>
    <mergeCell ref="D4:F4"/>
    <mergeCell ref="A9:C9"/>
    <mergeCell ref="A4:A5"/>
    <mergeCell ref="B4:B5"/>
    <mergeCell ref="C4:C5"/>
  </mergeCells>
  <printOptions/>
  <pageMargins left="0.75" right="0.75" top="1" bottom="1" header="0.5" footer="0.5"/>
  <pageSetup fitToHeight="0" fitToWidth="0" orientation="portrait" paperSize="9"/>
</worksheet>
</file>

<file path=xl/worksheets/sheet14.xml><?xml version="1.0" encoding="utf-8"?>
<worksheet xmlns="http://schemas.openxmlformats.org/spreadsheetml/2006/main" xmlns:r="http://schemas.openxmlformats.org/officeDocument/2006/relationships">
  <sheetPr>
    <outlinePr summaryRight="0"/>
    <pageSetUpPr fitToPage="1"/>
  </sheetPr>
  <dimension ref="A1:Q10"/>
  <sheetViews>
    <sheetView showZeros="0" zoomScaleSheetLayoutView="100" workbookViewId="0" topLeftCell="A1">
      <selection activeCell="D9" sqref="A1:Q10"/>
    </sheetView>
  </sheetViews>
  <sheetFormatPr defaultColWidth="9.140625" defaultRowHeight="14.25" customHeight="1"/>
  <cols>
    <col min="1" max="2" width="23.57421875" style="0" customWidth="1"/>
    <col min="3" max="3" width="27.00390625" style="0" customWidth="1"/>
    <col min="4" max="5" width="23.57421875" style="0" customWidth="1"/>
    <col min="6" max="6" width="33.8515625" style="0" customWidth="1"/>
    <col min="7" max="8" width="20.140625" style="0" customWidth="1"/>
    <col min="9" max="9" width="25.28125" style="0" customWidth="1"/>
    <col min="10" max="12" width="27.00390625" style="0" customWidth="1"/>
    <col min="13" max="13" width="23.57421875" style="0" customWidth="1"/>
    <col min="14" max="14" width="30.421875" style="0" customWidth="1"/>
    <col min="15" max="15" width="27.00390625" style="0" customWidth="1"/>
    <col min="16" max="16" width="30.421875" style="0" customWidth="1"/>
    <col min="17" max="17" width="23.57421875" style="0" customWidth="1"/>
  </cols>
  <sheetData>
    <row r="1" spans="15:17" ht="13.5" customHeight="1">
      <c r="O1" s="69"/>
      <c r="P1" s="69"/>
      <c r="Q1" s="48" t="s">
        <v>353</v>
      </c>
    </row>
    <row r="2" spans="1:17" ht="27.75" customHeight="1">
      <c r="A2" s="43" t="s">
        <v>354</v>
      </c>
      <c r="B2" s="21"/>
      <c r="C2" s="21"/>
      <c r="D2" s="21"/>
      <c r="E2" s="21"/>
      <c r="F2" s="21"/>
      <c r="G2" s="21"/>
      <c r="H2" s="21"/>
      <c r="I2" s="21"/>
      <c r="J2" s="21"/>
      <c r="K2" s="75"/>
      <c r="L2" s="21"/>
      <c r="M2" s="21"/>
      <c r="N2" s="21"/>
      <c r="O2" s="75"/>
      <c r="P2" s="75"/>
      <c r="Q2" s="21"/>
    </row>
    <row r="3" spans="1:17" ht="18.75" customHeight="1">
      <c r="A3" s="44" t="str">
        <f>"单位名称："&amp;"中国共产主义青年团富源县委员会"</f>
        <v>单位名称：中国共产主义青年团富源县委员会</v>
      </c>
      <c r="B3" s="33"/>
      <c r="C3" s="33"/>
      <c r="D3" s="33"/>
      <c r="E3" s="33"/>
      <c r="F3" s="33"/>
      <c r="G3" s="33"/>
      <c r="H3" s="33"/>
      <c r="I3" s="33"/>
      <c r="J3" s="33"/>
      <c r="O3" s="91"/>
      <c r="P3" s="91"/>
      <c r="Q3" s="292" t="s">
        <v>2</v>
      </c>
    </row>
    <row r="4" spans="1:17" ht="15.75" customHeight="1">
      <c r="A4" s="25" t="s">
        <v>355</v>
      </c>
      <c r="B4" s="77" t="s">
        <v>356</v>
      </c>
      <c r="C4" s="77" t="s">
        <v>357</v>
      </c>
      <c r="D4" s="77" t="s">
        <v>358</v>
      </c>
      <c r="E4" s="77" t="s">
        <v>359</v>
      </c>
      <c r="F4" s="77" t="s">
        <v>360</v>
      </c>
      <c r="G4" s="50" t="s">
        <v>213</v>
      </c>
      <c r="H4" s="50"/>
      <c r="I4" s="50"/>
      <c r="J4" s="50"/>
      <c r="K4" s="90"/>
      <c r="L4" s="50"/>
      <c r="M4" s="50"/>
      <c r="N4" s="50"/>
      <c r="O4" s="92"/>
      <c r="P4" s="90"/>
      <c r="Q4" s="51"/>
    </row>
    <row r="5" spans="1:17" ht="17.25" customHeight="1">
      <c r="A5" s="27"/>
      <c r="B5" s="79"/>
      <c r="C5" s="79"/>
      <c r="D5" s="79"/>
      <c r="E5" s="79"/>
      <c r="F5" s="79"/>
      <c r="G5" s="79" t="s">
        <v>29</v>
      </c>
      <c r="H5" s="79" t="s">
        <v>32</v>
      </c>
      <c r="I5" s="79" t="s">
        <v>361</v>
      </c>
      <c r="J5" s="79" t="s">
        <v>362</v>
      </c>
      <c r="K5" s="80" t="s">
        <v>363</v>
      </c>
      <c r="L5" s="93" t="s">
        <v>36</v>
      </c>
      <c r="M5" s="93"/>
      <c r="N5" s="93"/>
      <c r="O5" s="94"/>
      <c r="P5" s="99"/>
      <c r="Q5" s="81"/>
    </row>
    <row r="6" spans="1:17" ht="54" customHeight="1">
      <c r="A6" s="29"/>
      <c r="B6" s="81"/>
      <c r="C6" s="81"/>
      <c r="D6" s="81"/>
      <c r="E6" s="81"/>
      <c r="F6" s="81"/>
      <c r="G6" s="81"/>
      <c r="H6" s="81" t="s">
        <v>31</v>
      </c>
      <c r="I6" s="81"/>
      <c r="J6" s="81"/>
      <c r="K6" s="82"/>
      <c r="L6" s="81" t="s">
        <v>31</v>
      </c>
      <c r="M6" s="81" t="s">
        <v>37</v>
      </c>
      <c r="N6" s="81" t="s">
        <v>222</v>
      </c>
      <c r="O6" s="54" t="s">
        <v>39</v>
      </c>
      <c r="P6" s="82" t="s">
        <v>40</v>
      </c>
      <c r="Q6" s="81" t="s">
        <v>41</v>
      </c>
    </row>
    <row r="7" spans="1:17" ht="15" customHeight="1">
      <c r="A7" s="36">
        <v>1</v>
      </c>
      <c r="B7" s="100">
        <v>2</v>
      </c>
      <c r="C7" s="100">
        <v>3</v>
      </c>
      <c r="D7" s="100">
        <v>4</v>
      </c>
      <c r="E7" s="100">
        <v>5</v>
      </c>
      <c r="F7" s="100">
        <v>6</v>
      </c>
      <c r="G7" s="101">
        <v>7</v>
      </c>
      <c r="H7" s="101">
        <v>8</v>
      </c>
      <c r="I7" s="101">
        <v>9</v>
      </c>
      <c r="J7" s="101">
        <v>10</v>
      </c>
      <c r="K7" s="101">
        <v>11</v>
      </c>
      <c r="L7" s="101">
        <v>12</v>
      </c>
      <c r="M7" s="101">
        <v>13</v>
      </c>
      <c r="N7" s="101">
        <v>14</v>
      </c>
      <c r="O7" s="101">
        <v>15</v>
      </c>
      <c r="P7" s="101">
        <v>16</v>
      </c>
      <c r="Q7" s="101">
        <v>17</v>
      </c>
    </row>
    <row r="8" spans="1:17" ht="21" customHeight="1">
      <c r="A8" s="9" t="s">
        <v>43</v>
      </c>
      <c r="B8" s="83"/>
      <c r="C8" s="83"/>
      <c r="D8" s="83"/>
      <c r="E8" s="102"/>
      <c r="F8" s="19">
        <v>0.3</v>
      </c>
      <c r="G8" s="19"/>
      <c r="H8" s="19"/>
      <c r="I8" s="19"/>
      <c r="J8" s="19"/>
      <c r="K8" s="19"/>
      <c r="L8" s="19"/>
      <c r="M8" s="19"/>
      <c r="N8" s="19"/>
      <c r="O8" s="19"/>
      <c r="P8" s="19"/>
      <c r="Q8" s="19"/>
    </row>
    <row r="9" spans="1:17" ht="25.5" customHeight="1">
      <c r="A9" s="9" t="s">
        <v>277</v>
      </c>
      <c r="B9" s="9" t="s">
        <v>364</v>
      </c>
      <c r="C9" s="9" t="s">
        <v>365</v>
      </c>
      <c r="D9" s="9" t="s">
        <v>366</v>
      </c>
      <c r="E9" s="9"/>
      <c r="F9" s="19">
        <v>0.3</v>
      </c>
      <c r="G9" s="19"/>
      <c r="H9" s="19"/>
      <c r="I9" s="19"/>
      <c r="J9" s="19"/>
      <c r="K9" s="19"/>
      <c r="L9" s="19"/>
      <c r="M9" s="19"/>
      <c r="N9" s="19"/>
      <c r="O9" s="19"/>
      <c r="P9" s="19"/>
      <c r="Q9" s="19"/>
    </row>
    <row r="10" spans="1:17" ht="21" customHeight="1">
      <c r="A10" s="85" t="s">
        <v>89</v>
      </c>
      <c r="B10" s="86"/>
      <c r="C10" s="86"/>
      <c r="D10" s="86"/>
      <c r="E10" s="102"/>
      <c r="F10" s="19">
        <v>0.3</v>
      </c>
      <c r="G10" s="19"/>
      <c r="H10" s="19"/>
      <c r="I10" s="19"/>
      <c r="J10" s="19"/>
      <c r="K10" s="19"/>
      <c r="L10" s="19"/>
      <c r="M10" s="19"/>
      <c r="N10" s="19"/>
      <c r="O10" s="19"/>
      <c r="P10" s="19"/>
      <c r="Q10" s="19"/>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pageMargins left="0.75" right="0.75" top="1" bottom="1" header="0.5" footer="0.5"/>
  <pageSetup fitToHeight="0" fitToWidth="0" orientation="portrait" paperSize="9"/>
</worksheet>
</file>

<file path=xl/worksheets/sheet15.xml><?xml version="1.0" encoding="utf-8"?>
<worksheet xmlns="http://schemas.openxmlformats.org/spreadsheetml/2006/main" xmlns:r="http://schemas.openxmlformats.org/officeDocument/2006/relationships">
  <sheetPr>
    <outlinePr summaryRight="0"/>
    <pageSetUpPr fitToPage="1"/>
  </sheetPr>
  <dimension ref="A1:R10"/>
  <sheetViews>
    <sheetView showZeros="0" zoomScaleSheetLayoutView="100" workbookViewId="0" topLeftCell="A1">
      <selection activeCell="D7" sqref="A1:R7"/>
    </sheetView>
  </sheetViews>
  <sheetFormatPr defaultColWidth="9.140625" defaultRowHeight="14.25" customHeight="1"/>
  <cols>
    <col min="1" max="1" width="23.57421875" style="0" customWidth="1"/>
    <col min="2" max="2" width="27.00390625" style="0" customWidth="1"/>
    <col min="3" max="3" width="28.28125" style="0" customWidth="1"/>
    <col min="4" max="4" width="23.57421875" style="0" customWidth="1"/>
    <col min="5" max="7" width="27.00390625" style="0" customWidth="1"/>
    <col min="8" max="9" width="20.140625" style="0" customWidth="1"/>
    <col min="10" max="10" width="25.28125" style="0" customWidth="1"/>
    <col min="11" max="13" width="27.00390625" style="0" customWidth="1"/>
    <col min="14" max="14" width="23.57421875" style="0" customWidth="1"/>
    <col min="15" max="15" width="30.421875" style="0" customWidth="1"/>
    <col min="16" max="16" width="27.00390625" style="0" customWidth="1"/>
    <col min="17" max="17" width="30.421875" style="0" customWidth="1"/>
    <col min="18" max="18" width="23.57421875" style="0" customWidth="1"/>
  </cols>
  <sheetData>
    <row r="1" spans="1:18" ht="13.5" customHeight="1">
      <c r="A1" s="72"/>
      <c r="B1" s="72"/>
      <c r="C1" s="72"/>
      <c r="D1" s="73"/>
      <c r="E1" s="73"/>
      <c r="F1" s="73"/>
      <c r="G1" s="73"/>
      <c r="H1" s="72"/>
      <c r="I1" s="72"/>
      <c r="J1" s="72"/>
      <c r="K1" s="72"/>
      <c r="L1" s="88"/>
      <c r="M1" s="72"/>
      <c r="N1" s="72"/>
      <c r="O1" s="72"/>
      <c r="P1" s="69"/>
      <c r="Q1" s="95"/>
      <c r="R1" s="96" t="s">
        <v>367</v>
      </c>
    </row>
    <row r="2" spans="1:18" ht="27.75" customHeight="1">
      <c r="A2" s="43" t="s">
        <v>368</v>
      </c>
      <c r="B2" s="74"/>
      <c r="C2" s="74"/>
      <c r="D2" s="75"/>
      <c r="E2" s="75"/>
      <c r="F2" s="75"/>
      <c r="G2" s="75"/>
      <c r="H2" s="74"/>
      <c r="I2" s="74"/>
      <c r="J2" s="74"/>
      <c r="K2" s="74"/>
      <c r="L2" s="89"/>
      <c r="M2" s="74"/>
      <c r="N2" s="74"/>
      <c r="O2" s="74"/>
      <c r="P2" s="75"/>
      <c r="Q2" s="89"/>
      <c r="R2" s="74"/>
    </row>
    <row r="3" spans="1:18" ht="18.75" customHeight="1">
      <c r="A3" s="76" t="str">
        <f>"单位名称："&amp;"中国共产主义青年团富源县委员会"</f>
        <v>单位名称：中国共产主义青年团富源县委员会</v>
      </c>
      <c r="B3" s="61"/>
      <c r="C3" s="61"/>
      <c r="D3" s="67"/>
      <c r="E3" s="67"/>
      <c r="F3" s="67"/>
      <c r="G3" s="67"/>
      <c r="H3" s="61"/>
      <c r="I3" s="61"/>
      <c r="J3" s="61"/>
      <c r="K3" s="61"/>
      <c r="L3" s="88"/>
      <c r="M3" s="72"/>
      <c r="N3" s="72"/>
      <c r="O3" s="72"/>
      <c r="P3" s="91"/>
      <c r="Q3" s="97"/>
      <c r="R3" s="295" t="s">
        <v>2</v>
      </c>
    </row>
    <row r="4" spans="1:18" ht="15.75" customHeight="1">
      <c r="A4" s="25" t="s">
        <v>355</v>
      </c>
      <c r="B4" s="77" t="s">
        <v>369</v>
      </c>
      <c r="C4" s="77" t="s">
        <v>370</v>
      </c>
      <c r="D4" s="78" t="s">
        <v>371</v>
      </c>
      <c r="E4" s="78" t="s">
        <v>372</v>
      </c>
      <c r="F4" s="78" t="s">
        <v>373</v>
      </c>
      <c r="G4" s="78" t="s">
        <v>374</v>
      </c>
      <c r="H4" s="50" t="s">
        <v>213</v>
      </c>
      <c r="I4" s="50"/>
      <c r="J4" s="50"/>
      <c r="K4" s="50"/>
      <c r="L4" s="90"/>
      <c r="M4" s="50"/>
      <c r="N4" s="50"/>
      <c r="O4" s="50"/>
      <c r="P4" s="92"/>
      <c r="Q4" s="90"/>
      <c r="R4" s="51"/>
    </row>
    <row r="5" spans="1:18" ht="17.25" customHeight="1">
      <c r="A5" s="27"/>
      <c r="B5" s="79"/>
      <c r="C5" s="79"/>
      <c r="D5" s="80"/>
      <c r="E5" s="80"/>
      <c r="F5" s="80"/>
      <c r="G5" s="80"/>
      <c r="H5" s="79" t="s">
        <v>29</v>
      </c>
      <c r="I5" s="79" t="s">
        <v>32</v>
      </c>
      <c r="J5" s="79" t="s">
        <v>361</v>
      </c>
      <c r="K5" s="79" t="s">
        <v>362</v>
      </c>
      <c r="L5" s="80" t="s">
        <v>363</v>
      </c>
      <c r="M5" s="93" t="s">
        <v>375</v>
      </c>
      <c r="N5" s="93"/>
      <c r="O5" s="93"/>
      <c r="P5" s="94"/>
      <c r="Q5" s="99"/>
      <c r="R5" s="81"/>
    </row>
    <row r="6" spans="1:18" ht="54" customHeight="1">
      <c r="A6" s="29"/>
      <c r="B6" s="81"/>
      <c r="C6" s="81"/>
      <c r="D6" s="82"/>
      <c r="E6" s="82"/>
      <c r="F6" s="82"/>
      <c r="G6" s="82"/>
      <c r="H6" s="81"/>
      <c r="I6" s="81" t="s">
        <v>31</v>
      </c>
      <c r="J6" s="81"/>
      <c r="K6" s="81"/>
      <c r="L6" s="82"/>
      <c r="M6" s="81" t="s">
        <v>31</v>
      </c>
      <c r="N6" s="81" t="s">
        <v>37</v>
      </c>
      <c r="O6" s="81" t="s">
        <v>222</v>
      </c>
      <c r="P6" s="54" t="s">
        <v>39</v>
      </c>
      <c r="Q6" s="82" t="s">
        <v>40</v>
      </c>
      <c r="R6" s="81" t="s">
        <v>41</v>
      </c>
    </row>
    <row r="7" spans="1:18" ht="15" customHeight="1">
      <c r="A7" s="29">
        <v>1</v>
      </c>
      <c r="B7" s="81">
        <v>2</v>
      </c>
      <c r="C7" s="81">
        <v>3</v>
      </c>
      <c r="D7" s="82">
        <v>4</v>
      </c>
      <c r="E7" s="82">
        <v>5</v>
      </c>
      <c r="F7" s="82">
        <v>6</v>
      </c>
      <c r="G7" s="82">
        <v>7</v>
      </c>
      <c r="H7" s="82">
        <v>8</v>
      </c>
      <c r="I7" s="82">
        <v>9</v>
      </c>
      <c r="J7" s="82">
        <v>10</v>
      </c>
      <c r="K7" s="82">
        <v>11</v>
      </c>
      <c r="L7" s="82">
        <v>12</v>
      </c>
      <c r="M7" s="82">
        <v>13</v>
      </c>
      <c r="N7" s="82">
        <v>14</v>
      </c>
      <c r="O7" s="82">
        <v>15</v>
      </c>
      <c r="P7" s="82">
        <v>16</v>
      </c>
      <c r="Q7" s="82">
        <v>17</v>
      </c>
      <c r="R7" s="82">
        <v>18</v>
      </c>
    </row>
    <row r="8" spans="1:18" ht="21" customHeight="1">
      <c r="A8" s="9"/>
      <c r="B8" s="83"/>
      <c r="C8" s="83"/>
      <c r="D8" s="84"/>
      <c r="E8" s="84"/>
      <c r="F8" s="84"/>
      <c r="G8" s="84"/>
      <c r="H8" s="19"/>
      <c r="I8" s="19"/>
      <c r="J8" s="19"/>
      <c r="K8" s="19"/>
      <c r="L8" s="19"/>
      <c r="M8" s="19"/>
      <c r="N8" s="19"/>
      <c r="O8" s="19"/>
      <c r="P8" s="19"/>
      <c r="Q8" s="19"/>
      <c r="R8" s="19"/>
    </row>
    <row r="9" spans="1:18" ht="21" customHeight="1">
      <c r="A9" s="9"/>
      <c r="B9" s="9"/>
      <c r="C9" s="9"/>
      <c r="D9" s="9"/>
      <c r="E9" s="9"/>
      <c r="F9" s="9"/>
      <c r="G9" s="9"/>
      <c r="H9" s="19"/>
      <c r="I9" s="19"/>
      <c r="J9" s="19"/>
      <c r="K9" s="19"/>
      <c r="L9" s="19"/>
      <c r="M9" s="19"/>
      <c r="N9" s="19"/>
      <c r="O9" s="19"/>
      <c r="P9" s="19"/>
      <c r="Q9" s="19"/>
      <c r="R9" s="19"/>
    </row>
    <row r="10" spans="1:18" ht="21" customHeight="1">
      <c r="A10" s="85" t="s">
        <v>376</v>
      </c>
      <c r="B10" s="86"/>
      <c r="C10" s="87"/>
      <c r="D10" s="84"/>
      <c r="E10" s="84"/>
      <c r="F10" s="84"/>
      <c r="G10" s="84"/>
      <c r="H10" s="19"/>
      <c r="I10" s="19"/>
      <c r="J10" s="19"/>
      <c r="K10" s="19"/>
      <c r="L10" s="19"/>
      <c r="M10" s="19"/>
      <c r="N10" s="19"/>
      <c r="O10" s="19"/>
      <c r="P10" s="19"/>
      <c r="Q10" s="19"/>
      <c r="R10" s="19"/>
    </row>
  </sheetData>
  <sheetProtection/>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pageMargins left="0.75" right="0.75" top="1" bottom="1" header="0.5" footer="0.5"/>
  <pageSetup fitToHeight="0" fitToWidth="0" orientation="portrait" paperSize="9"/>
</worksheet>
</file>

<file path=xl/worksheets/sheet16.xml><?xml version="1.0" encoding="utf-8"?>
<worksheet xmlns="http://schemas.openxmlformats.org/spreadsheetml/2006/main" xmlns:r="http://schemas.openxmlformats.org/officeDocument/2006/relationships">
  <sheetPr>
    <outlinePr summaryRight="0"/>
    <pageSetUpPr fitToPage="1"/>
  </sheetPr>
  <dimension ref="A1:N8"/>
  <sheetViews>
    <sheetView showZeros="0" zoomScaleSheetLayoutView="100" workbookViewId="0" topLeftCell="A1">
      <selection activeCell="L6" sqref="A1:N6"/>
    </sheetView>
  </sheetViews>
  <sheetFormatPr defaultColWidth="9.140625" defaultRowHeight="14.25" customHeight="1"/>
  <cols>
    <col min="1" max="1" width="37.7109375" style="0" customWidth="1"/>
    <col min="2" max="4" width="13.421875" style="0" customWidth="1"/>
    <col min="5" max="5" width="10.28125" style="0" customWidth="1"/>
    <col min="7" max="14" width="10.28125" style="0" customWidth="1"/>
  </cols>
  <sheetData>
    <row r="1" spans="4:14" ht="13.5" customHeight="1">
      <c r="D1" s="57"/>
      <c r="F1" s="66"/>
      <c r="N1" s="69" t="s">
        <v>377</v>
      </c>
    </row>
    <row r="2" spans="1:14" ht="35.25" customHeight="1">
      <c r="A2" s="58" t="s">
        <v>378</v>
      </c>
      <c r="B2" s="59"/>
      <c r="C2" s="59"/>
      <c r="D2" s="59"/>
      <c r="E2" s="59"/>
      <c r="F2" s="59"/>
      <c r="G2" s="59"/>
      <c r="H2" s="59"/>
      <c r="I2" s="59"/>
      <c r="J2" s="59"/>
      <c r="K2" s="59"/>
      <c r="L2" s="59"/>
      <c r="M2" s="59"/>
      <c r="N2" s="59"/>
    </row>
    <row r="3" spans="1:13" ht="24" customHeight="1">
      <c r="A3" s="60" t="str">
        <f>"单位名称："&amp;"中国共产主义青年团富源县委员会"</f>
        <v>单位名称：中国共产主义青年团富源县委员会</v>
      </c>
      <c r="B3" s="61"/>
      <c r="C3" s="61"/>
      <c r="D3" s="62"/>
      <c r="E3" s="61"/>
      <c r="F3" s="67"/>
      <c r="G3" s="61"/>
      <c r="H3" s="61"/>
      <c r="I3" s="61"/>
      <c r="J3" s="61"/>
      <c r="K3" s="33"/>
      <c r="L3" s="33"/>
      <c r="M3" s="296" t="s">
        <v>2</v>
      </c>
    </row>
    <row r="4" spans="1:14" ht="19.5" customHeight="1">
      <c r="A4" s="17" t="s">
        <v>379</v>
      </c>
      <c r="B4" s="17" t="s">
        <v>213</v>
      </c>
      <c r="C4" s="17"/>
      <c r="D4" s="17"/>
      <c r="E4" s="17" t="s">
        <v>380</v>
      </c>
      <c r="F4" s="17"/>
      <c r="G4" s="17"/>
      <c r="H4" s="17"/>
      <c r="I4" s="17"/>
      <c r="J4" s="17"/>
      <c r="K4" s="17"/>
      <c r="L4" s="17"/>
      <c r="M4" s="17"/>
      <c r="N4" s="17"/>
    </row>
    <row r="5" spans="1:14" ht="40.5" customHeight="1">
      <c r="A5" s="17"/>
      <c r="B5" s="17" t="s">
        <v>29</v>
      </c>
      <c r="C5" s="7" t="s">
        <v>32</v>
      </c>
      <c r="D5" s="63" t="s">
        <v>381</v>
      </c>
      <c r="E5" s="53" t="s">
        <v>382</v>
      </c>
      <c r="F5" s="53" t="s">
        <v>383</v>
      </c>
      <c r="G5" s="53" t="s">
        <v>384</v>
      </c>
      <c r="H5" s="53" t="s">
        <v>385</v>
      </c>
      <c r="I5" s="53" t="s">
        <v>386</v>
      </c>
      <c r="J5" s="53" t="s">
        <v>387</v>
      </c>
      <c r="K5" s="53" t="s">
        <v>388</v>
      </c>
      <c r="L5" s="53" t="s">
        <v>389</v>
      </c>
      <c r="M5" s="53" t="s">
        <v>390</v>
      </c>
      <c r="N5" s="53" t="s">
        <v>391</v>
      </c>
    </row>
    <row r="6" spans="1:14" ht="19.5" customHeight="1">
      <c r="A6" s="64">
        <v>1</v>
      </c>
      <c r="B6" s="64">
        <v>2</v>
      </c>
      <c r="C6" s="64">
        <v>3</v>
      </c>
      <c r="D6" s="17">
        <v>4</v>
      </c>
      <c r="E6" s="53">
        <v>5</v>
      </c>
      <c r="F6" s="64">
        <v>6</v>
      </c>
      <c r="G6" s="53">
        <v>7</v>
      </c>
      <c r="H6" s="68">
        <v>8</v>
      </c>
      <c r="I6" s="53">
        <v>9</v>
      </c>
      <c r="J6" s="53">
        <v>10</v>
      </c>
      <c r="K6" s="53">
        <v>11</v>
      </c>
      <c r="L6" s="68">
        <v>12</v>
      </c>
      <c r="M6" s="53">
        <v>13</v>
      </c>
      <c r="N6" s="71">
        <v>14</v>
      </c>
    </row>
    <row r="7" spans="1:14" ht="18.75" customHeight="1">
      <c r="A7" s="65"/>
      <c r="B7" s="19"/>
      <c r="C7" s="19"/>
      <c r="D7" s="19"/>
      <c r="E7" s="19"/>
      <c r="F7" s="19"/>
      <c r="G7" s="19"/>
      <c r="H7" s="19"/>
      <c r="I7" s="19"/>
      <c r="J7" s="19"/>
      <c r="K7" s="19"/>
      <c r="L7" s="19"/>
      <c r="M7" s="19"/>
      <c r="N7" s="19"/>
    </row>
    <row r="8" spans="1:14" ht="18.75" customHeight="1">
      <c r="A8" s="65"/>
      <c r="B8" s="19"/>
      <c r="C8" s="19"/>
      <c r="D8" s="19"/>
      <c r="E8" s="19"/>
      <c r="F8" s="19"/>
      <c r="G8" s="19"/>
      <c r="H8" s="19"/>
      <c r="I8" s="19"/>
      <c r="J8" s="19"/>
      <c r="K8" s="19"/>
      <c r="L8" s="19"/>
      <c r="M8" s="19"/>
      <c r="N8" s="19"/>
    </row>
  </sheetData>
  <sheetProtection/>
  <mergeCells count="6">
    <mergeCell ref="A2:N2"/>
    <mergeCell ref="A3:J3"/>
    <mergeCell ref="M3:N3"/>
    <mergeCell ref="B4:D4"/>
    <mergeCell ref="E4:N4"/>
    <mergeCell ref="A4:A5"/>
  </mergeCells>
  <printOptions/>
  <pageMargins left="0.75" right="0.75" top="1" bottom="1" header="0.5" footer="0.5"/>
  <pageSetup fitToHeight="0" fitToWidth="0" orientation="portrait" paperSize="9"/>
</worksheet>
</file>

<file path=xl/worksheets/sheet17.xml><?xml version="1.0" encoding="utf-8"?>
<worksheet xmlns="http://schemas.openxmlformats.org/spreadsheetml/2006/main" xmlns:r="http://schemas.openxmlformats.org/officeDocument/2006/relationships">
  <sheetPr>
    <outlinePr summaryRight="0"/>
    <pageSetUpPr fitToPage="1"/>
  </sheetPr>
  <dimension ref="A1:J7"/>
  <sheetViews>
    <sheetView showZeros="0" zoomScaleSheetLayoutView="100" workbookViewId="0" topLeftCell="A1">
      <selection activeCell="D6" sqref="A1:J6"/>
    </sheetView>
  </sheetViews>
  <sheetFormatPr defaultColWidth="9.140625" defaultRowHeight="12" customHeight="1"/>
  <cols>
    <col min="1" max="1" width="26.421875" style="0" customWidth="1"/>
    <col min="2" max="5" width="26.8515625" style="0" customWidth="1"/>
    <col min="6" max="6" width="23.57421875" style="0" customWidth="1"/>
    <col min="7" max="7" width="25.00390625" style="0" customWidth="1"/>
    <col min="8" max="9" width="23.57421875" style="0" customWidth="1"/>
    <col min="10" max="10" width="26.8515625" style="0" customWidth="1"/>
  </cols>
  <sheetData>
    <row r="1" spans="1:10" ht="12" customHeight="1">
      <c r="A1" s="1"/>
      <c r="B1" s="1"/>
      <c r="C1" s="1"/>
      <c r="D1" s="1"/>
      <c r="E1" s="1"/>
      <c r="F1" s="1"/>
      <c r="G1" s="1"/>
      <c r="H1" s="1"/>
      <c r="I1" s="1"/>
      <c r="J1" s="56" t="s">
        <v>392</v>
      </c>
    </row>
    <row r="2" spans="1:10" ht="28.5" customHeight="1">
      <c r="A2" s="52" t="s">
        <v>393</v>
      </c>
      <c r="B2" s="3"/>
      <c r="C2" s="3"/>
      <c r="D2" s="3"/>
      <c r="E2" s="3"/>
      <c r="F2" s="55"/>
      <c r="G2" s="3"/>
      <c r="H2" s="55"/>
      <c r="I2" s="55"/>
      <c r="J2" s="3"/>
    </row>
    <row r="3" spans="1:10" ht="17.25" customHeight="1">
      <c r="A3" s="4" t="str">
        <f>"单位名称："&amp;"中国共产主义青年团富源县委员会"</f>
        <v>单位名称：中国共产主义青年团富源县委员会</v>
      </c>
      <c r="B3" s="1"/>
      <c r="C3" s="1"/>
      <c r="D3" s="1"/>
      <c r="E3" s="1"/>
      <c r="F3" s="1"/>
      <c r="G3" s="1"/>
      <c r="H3" s="1"/>
      <c r="I3" s="1"/>
      <c r="J3" s="1"/>
    </row>
    <row r="4" spans="1:10" ht="44.25" customHeight="1">
      <c r="A4" s="45" t="s">
        <v>288</v>
      </c>
      <c r="B4" s="45" t="s">
        <v>289</v>
      </c>
      <c r="C4" s="45" t="s">
        <v>290</v>
      </c>
      <c r="D4" s="45" t="s">
        <v>291</v>
      </c>
      <c r="E4" s="45" t="s">
        <v>292</v>
      </c>
      <c r="F4" s="53" t="s">
        <v>293</v>
      </c>
      <c r="G4" s="45" t="s">
        <v>294</v>
      </c>
      <c r="H4" s="53" t="s">
        <v>295</v>
      </c>
      <c r="I4" s="53" t="s">
        <v>296</v>
      </c>
      <c r="J4" s="45" t="s">
        <v>297</v>
      </c>
    </row>
    <row r="5" spans="1:10" ht="14.25" customHeight="1">
      <c r="A5" s="45">
        <v>1</v>
      </c>
      <c r="B5" s="53">
        <v>2</v>
      </c>
      <c r="C5" s="54">
        <v>3</v>
      </c>
      <c r="D5" s="54">
        <v>4</v>
      </c>
      <c r="E5" s="54">
        <v>5</v>
      </c>
      <c r="F5" s="54">
        <v>6</v>
      </c>
      <c r="G5" s="53">
        <v>7</v>
      </c>
      <c r="H5" s="54">
        <v>8</v>
      </c>
      <c r="I5" s="53">
        <v>9</v>
      </c>
      <c r="J5" s="53">
        <v>10</v>
      </c>
    </row>
    <row r="6" spans="1:10" ht="27.75" customHeight="1">
      <c r="A6" s="9"/>
      <c r="B6" s="10"/>
      <c r="C6" s="10"/>
      <c r="D6" s="10"/>
      <c r="E6" s="10"/>
      <c r="F6" s="10"/>
      <c r="G6" s="10"/>
      <c r="H6" s="10"/>
      <c r="I6" s="10"/>
      <c r="J6" s="10"/>
    </row>
    <row r="7" spans="1:10" ht="26.25" customHeight="1">
      <c r="A7" s="9"/>
      <c r="B7" s="9"/>
      <c r="C7" s="9"/>
      <c r="D7" s="9"/>
      <c r="E7" s="9"/>
      <c r="F7" s="9"/>
      <c r="G7" s="9"/>
      <c r="H7" s="9"/>
      <c r="I7" s="9"/>
      <c r="J7" s="9"/>
    </row>
  </sheetData>
  <sheetProtection/>
  <mergeCells count="2">
    <mergeCell ref="A2:J2"/>
    <mergeCell ref="A3:H3"/>
  </mergeCells>
  <printOptions/>
  <pageMargins left="0.75" right="0.75" top="1" bottom="1" header="0.5" footer="0.5"/>
  <pageSetup fitToHeight="0" fitToWidth="0" orientation="portrait" paperSize="9"/>
</worksheet>
</file>

<file path=xl/worksheets/sheet18.xml><?xml version="1.0" encoding="utf-8"?>
<worksheet xmlns="http://schemas.openxmlformats.org/spreadsheetml/2006/main" xmlns:r="http://schemas.openxmlformats.org/officeDocument/2006/relationships">
  <sheetPr>
    <outlinePr summaryRight="0"/>
    <pageSetUpPr fitToPage="1"/>
  </sheetPr>
  <dimension ref="A1:H8"/>
  <sheetViews>
    <sheetView showZeros="0" zoomScaleSheetLayoutView="100" workbookViewId="0" topLeftCell="A1">
      <selection activeCell="D7" sqref="A1:H8"/>
    </sheetView>
  </sheetViews>
  <sheetFormatPr defaultColWidth="9.140625" defaultRowHeight="12" customHeight="1"/>
  <cols>
    <col min="1" max="1" width="22.7109375" style="0" customWidth="1"/>
    <col min="2" max="2" width="24.57421875" style="0" customWidth="1"/>
    <col min="3" max="3" width="30.421875" style="0" customWidth="1"/>
    <col min="4" max="5" width="23.57421875" style="0" customWidth="1"/>
    <col min="6" max="8" width="32.140625" style="0" customWidth="1"/>
  </cols>
  <sheetData>
    <row r="1" ht="14.25" customHeight="1">
      <c r="H1" s="48" t="s">
        <v>394</v>
      </c>
    </row>
    <row r="2" spans="1:8" ht="28.5" customHeight="1">
      <c r="A2" s="43" t="s">
        <v>395</v>
      </c>
      <c r="B2" s="21"/>
      <c r="C2" s="21"/>
      <c r="D2" s="21"/>
      <c r="E2" s="21"/>
      <c r="F2" s="21"/>
      <c r="G2" s="21"/>
      <c r="H2" s="21"/>
    </row>
    <row r="3" spans="1:2" ht="13.5" customHeight="1">
      <c r="A3" s="44" t="str">
        <f>"单位名称："&amp;"中国共产主义青年团富源县委员会"</f>
        <v>单位名称：中国共产主义青年团富源县委员会</v>
      </c>
      <c r="B3" s="23"/>
    </row>
    <row r="4" spans="1:8" ht="18" customHeight="1">
      <c r="A4" s="25" t="s">
        <v>349</v>
      </c>
      <c r="B4" s="25" t="s">
        <v>396</v>
      </c>
      <c r="C4" s="25" t="s">
        <v>397</v>
      </c>
      <c r="D4" s="25" t="s">
        <v>398</v>
      </c>
      <c r="E4" s="25" t="s">
        <v>399</v>
      </c>
      <c r="F4" s="49" t="s">
        <v>400</v>
      </c>
      <c r="G4" s="50"/>
      <c r="H4" s="51"/>
    </row>
    <row r="5" spans="1:8" ht="18" customHeight="1">
      <c r="A5" s="29"/>
      <c r="B5" s="29"/>
      <c r="C5" s="29"/>
      <c r="D5" s="29"/>
      <c r="E5" s="29"/>
      <c r="F5" s="45" t="s">
        <v>359</v>
      </c>
      <c r="G5" s="45" t="s">
        <v>401</v>
      </c>
      <c r="H5" s="45" t="s">
        <v>402</v>
      </c>
    </row>
    <row r="6" spans="1:8" ht="21" customHeight="1">
      <c r="A6" s="45">
        <v>1</v>
      </c>
      <c r="B6" s="45">
        <v>2</v>
      </c>
      <c r="C6" s="45">
        <v>3</v>
      </c>
      <c r="D6" s="45">
        <v>4</v>
      </c>
      <c r="E6" s="45">
        <v>5</v>
      </c>
      <c r="F6" s="45">
        <v>6</v>
      </c>
      <c r="G6" s="45">
        <v>7</v>
      </c>
      <c r="H6" s="45">
        <v>8</v>
      </c>
    </row>
    <row r="7" spans="1:8" ht="33" customHeight="1">
      <c r="A7" s="9"/>
      <c r="B7" s="9"/>
      <c r="C7" s="9"/>
      <c r="D7" s="9"/>
      <c r="E7" s="9"/>
      <c r="F7" s="9"/>
      <c r="G7" s="19"/>
      <c r="H7" s="19"/>
    </row>
    <row r="8" spans="1:8" ht="24" customHeight="1">
      <c r="A8" s="46" t="s">
        <v>29</v>
      </c>
      <c r="B8" s="47"/>
      <c r="C8" s="47"/>
      <c r="D8" s="47"/>
      <c r="E8" s="47"/>
      <c r="F8" s="9"/>
      <c r="G8" s="19"/>
      <c r="H8" s="19"/>
    </row>
  </sheetData>
  <sheetProtection/>
  <mergeCells count="8">
    <mergeCell ref="A2:H2"/>
    <mergeCell ref="A3:C3"/>
    <mergeCell ref="F4:H4"/>
    <mergeCell ref="A4:A5"/>
    <mergeCell ref="B4:B5"/>
    <mergeCell ref="C4:C5"/>
    <mergeCell ref="D4:D5"/>
    <mergeCell ref="E4:E5"/>
  </mergeCells>
  <printOptions/>
  <pageMargins left="0.75" right="0.75" top="1" bottom="1" header="0.5" footer="0.5"/>
  <pageSetup fitToHeight="0" fitToWidth="0" orientation="portrait" paperSize="9"/>
</worksheet>
</file>

<file path=xl/worksheets/sheet19.xml><?xml version="1.0" encoding="utf-8"?>
<worksheet xmlns="http://schemas.openxmlformats.org/spreadsheetml/2006/main" xmlns:r="http://schemas.openxmlformats.org/officeDocument/2006/relationships">
  <sheetPr>
    <outlinePr summaryRight="0"/>
    <pageSetUpPr fitToPage="1"/>
  </sheetPr>
  <dimension ref="A1:K10"/>
  <sheetViews>
    <sheetView showZeros="0" zoomScaleSheetLayoutView="100" workbookViewId="0" topLeftCell="A1">
      <selection activeCell="E8" sqref="A1:K8"/>
    </sheetView>
  </sheetViews>
  <sheetFormatPr defaultColWidth="9.140625" defaultRowHeight="14.25" customHeight="1"/>
  <cols>
    <col min="1" max="3" width="23.57421875" style="0" customWidth="1"/>
    <col min="4" max="7" width="27.00390625" style="0" customWidth="1"/>
    <col min="8" max="8" width="20.140625" style="0" customWidth="1"/>
    <col min="9" max="9" width="33.8515625" style="0" customWidth="1"/>
    <col min="10" max="10" width="32.140625" style="0" customWidth="1"/>
    <col min="11" max="11" width="17.57421875" style="0" customWidth="1"/>
  </cols>
  <sheetData>
    <row r="1" spans="4:11" ht="13.5" customHeight="1">
      <c r="D1" s="20"/>
      <c r="E1" s="20"/>
      <c r="F1" s="20"/>
      <c r="G1" s="20"/>
      <c r="K1" s="38" t="s">
        <v>403</v>
      </c>
    </row>
    <row r="2" spans="1:11" ht="27.75" customHeight="1">
      <c r="A2" s="21" t="s">
        <v>404</v>
      </c>
      <c r="B2" s="21"/>
      <c r="C2" s="21"/>
      <c r="D2" s="21"/>
      <c r="E2" s="21"/>
      <c r="F2" s="21"/>
      <c r="G2" s="21"/>
      <c r="H2" s="21"/>
      <c r="I2" s="21"/>
      <c r="J2" s="21"/>
      <c r="K2" s="21"/>
    </row>
    <row r="3" spans="1:11" ht="13.5" customHeight="1">
      <c r="A3" s="22" t="str">
        <f>"单位名称："&amp;"中国共产主义青年团富源县委员会"</f>
        <v>单位名称：中国共产主义青年团富源县委员会</v>
      </c>
      <c r="B3" s="23"/>
      <c r="C3" s="23"/>
      <c r="D3" s="23"/>
      <c r="E3" s="23"/>
      <c r="F3" s="23"/>
      <c r="G3" s="23"/>
      <c r="H3" s="33"/>
      <c r="I3" s="33"/>
      <c r="J3" s="33"/>
      <c r="K3" s="297" t="s">
        <v>2</v>
      </c>
    </row>
    <row r="4" spans="1:11" ht="21.75" customHeight="1">
      <c r="A4" s="24" t="s">
        <v>267</v>
      </c>
      <c r="B4" s="24" t="s">
        <v>208</v>
      </c>
      <c r="C4" s="24" t="s">
        <v>206</v>
      </c>
      <c r="D4" s="25" t="s">
        <v>209</v>
      </c>
      <c r="E4" s="25" t="s">
        <v>210</v>
      </c>
      <c r="F4" s="25" t="s">
        <v>268</v>
      </c>
      <c r="G4" s="25" t="s">
        <v>269</v>
      </c>
      <c r="H4" s="34" t="s">
        <v>29</v>
      </c>
      <c r="I4" s="40" t="s">
        <v>405</v>
      </c>
      <c r="J4" s="41"/>
      <c r="K4" s="42"/>
    </row>
    <row r="5" spans="1:11" ht="21.75" customHeight="1">
      <c r="A5" s="26"/>
      <c r="B5" s="26"/>
      <c r="C5" s="26"/>
      <c r="D5" s="27"/>
      <c r="E5" s="27"/>
      <c r="F5" s="27"/>
      <c r="G5" s="27"/>
      <c r="H5" s="35"/>
      <c r="I5" s="25" t="s">
        <v>32</v>
      </c>
      <c r="J5" s="25" t="s">
        <v>33</v>
      </c>
      <c r="K5" s="25" t="s">
        <v>34</v>
      </c>
    </row>
    <row r="6" spans="1:11" ht="40.5" customHeight="1">
      <c r="A6" s="28"/>
      <c r="B6" s="28"/>
      <c r="C6" s="28"/>
      <c r="D6" s="29"/>
      <c r="E6" s="29"/>
      <c r="F6" s="29"/>
      <c r="G6" s="29"/>
      <c r="H6" s="36"/>
      <c r="I6" s="29" t="s">
        <v>31</v>
      </c>
      <c r="J6" s="29"/>
      <c r="K6" s="29"/>
    </row>
    <row r="7" spans="1:11" ht="15" customHeight="1">
      <c r="A7" s="8">
        <v>1</v>
      </c>
      <c r="B7" s="8">
        <v>2</v>
      </c>
      <c r="C7" s="8">
        <v>3</v>
      </c>
      <c r="D7" s="8">
        <v>4</v>
      </c>
      <c r="E7" s="8">
        <v>5</v>
      </c>
      <c r="F7" s="8">
        <v>6</v>
      </c>
      <c r="G7" s="8">
        <v>7</v>
      </c>
      <c r="H7" s="8">
        <v>8</v>
      </c>
      <c r="I7" s="8">
        <v>9</v>
      </c>
      <c r="J7" s="18">
        <v>10</v>
      </c>
      <c r="K7" s="18">
        <v>11</v>
      </c>
    </row>
    <row r="8" spans="1:11" ht="18.75" customHeight="1">
      <c r="A8" s="30"/>
      <c r="B8" s="9"/>
      <c r="C8" s="30"/>
      <c r="D8" s="30"/>
      <c r="E8" s="30"/>
      <c r="F8" s="30"/>
      <c r="G8" s="30"/>
      <c r="H8" s="19"/>
      <c r="I8" s="19"/>
      <c r="J8" s="19"/>
      <c r="K8" s="19"/>
    </row>
    <row r="9" spans="1:11" ht="18.75" customHeight="1">
      <c r="A9" s="9"/>
      <c r="B9" s="9"/>
      <c r="C9" s="9"/>
      <c r="D9" s="9"/>
      <c r="E9" s="9"/>
      <c r="F9" s="9"/>
      <c r="G9" s="9"/>
      <c r="H9" s="19"/>
      <c r="I9" s="19"/>
      <c r="J9" s="19"/>
      <c r="K9" s="19"/>
    </row>
    <row r="10" spans="1:11" ht="18.75" customHeight="1">
      <c r="A10" s="31" t="s">
        <v>89</v>
      </c>
      <c r="B10" s="32"/>
      <c r="C10" s="32"/>
      <c r="D10" s="32"/>
      <c r="E10" s="32"/>
      <c r="F10" s="32"/>
      <c r="G10" s="37"/>
      <c r="H10" s="19"/>
      <c r="I10" s="19"/>
      <c r="J10" s="19"/>
      <c r="K10" s="19"/>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0" fitToWidth="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T9"/>
  <sheetViews>
    <sheetView showZeros="0" zoomScaleSheetLayoutView="100" workbookViewId="0" topLeftCell="M1">
      <selection activeCell="R5" sqref="A1:T9"/>
    </sheetView>
  </sheetViews>
  <sheetFormatPr defaultColWidth="8.00390625" defaultRowHeight="14.25" customHeight="1"/>
  <cols>
    <col min="1" max="1" width="25.28125" style="0" customWidth="1"/>
    <col min="2" max="2" width="33.57421875" style="0" customWidth="1"/>
    <col min="3" max="8" width="12.57421875" style="0" customWidth="1"/>
    <col min="9" max="9" width="11.7109375" style="0" customWidth="1"/>
    <col min="10" max="14" width="12.57421875" style="0" customWidth="1"/>
    <col min="15" max="15" width="15.8515625" style="0" customWidth="1"/>
    <col min="16" max="16" width="9.57421875" style="0" customWidth="1"/>
    <col min="17" max="17" width="21.28125" style="0" customWidth="1"/>
    <col min="18" max="18" width="10.57421875" style="0" customWidth="1"/>
    <col min="19" max="20" width="10.140625" style="0" customWidth="1"/>
  </cols>
  <sheetData>
    <row r="1" spans="1:20" ht="14.25" customHeight="1">
      <c r="A1" s="1"/>
      <c r="B1" s="1"/>
      <c r="C1" s="1"/>
      <c r="D1" s="1"/>
      <c r="E1" s="1"/>
      <c r="F1" s="1"/>
      <c r="G1" s="1"/>
      <c r="H1" s="1"/>
      <c r="I1" s="259"/>
      <c r="J1" s="1"/>
      <c r="K1" s="1"/>
      <c r="L1" s="1"/>
      <c r="M1" s="1"/>
      <c r="N1" s="1"/>
      <c r="O1" s="259"/>
      <c r="P1" s="259"/>
      <c r="Q1" s="259"/>
      <c r="R1" s="259"/>
      <c r="S1" s="270" t="s">
        <v>24</v>
      </c>
      <c r="T1" s="271" t="s">
        <v>24</v>
      </c>
    </row>
    <row r="2" spans="1:20" ht="36" customHeight="1">
      <c r="A2" s="242" t="s">
        <v>25</v>
      </c>
      <c r="B2" s="243"/>
      <c r="C2" s="243"/>
      <c r="D2" s="243"/>
      <c r="E2" s="243"/>
      <c r="F2" s="243"/>
      <c r="G2" s="243"/>
      <c r="H2" s="243"/>
      <c r="I2" s="260"/>
      <c r="J2" s="243"/>
      <c r="K2" s="243"/>
      <c r="L2" s="243"/>
      <c r="M2" s="243"/>
      <c r="N2" s="243"/>
      <c r="O2" s="260"/>
      <c r="P2" s="260"/>
      <c r="Q2" s="260"/>
      <c r="R2" s="260"/>
      <c r="S2" s="243"/>
      <c r="T2" s="260"/>
    </row>
    <row r="3" spans="1:20" ht="20.25" customHeight="1">
      <c r="A3" s="244" t="str">
        <f>"单位名称："&amp;"中国共产主义青年团富源县委员会"</f>
        <v>单位名称：中国共产主义青年团富源县委员会</v>
      </c>
      <c r="B3" s="245"/>
      <c r="C3" s="245"/>
      <c r="D3" s="245"/>
      <c r="E3" s="245"/>
      <c r="F3" s="245"/>
      <c r="G3" s="245"/>
      <c r="H3" s="245"/>
      <c r="I3" s="261"/>
      <c r="J3" s="245"/>
      <c r="K3" s="245"/>
      <c r="L3" s="245"/>
      <c r="M3" s="245"/>
      <c r="N3" s="245"/>
      <c r="O3" s="261"/>
      <c r="P3" s="261"/>
      <c r="Q3" s="261"/>
      <c r="R3" s="261"/>
      <c r="S3" s="289" t="s">
        <v>2</v>
      </c>
      <c r="T3" s="272" t="s">
        <v>26</v>
      </c>
    </row>
    <row r="4" spans="1:20" ht="18.75" customHeight="1">
      <c r="A4" s="246" t="s">
        <v>27</v>
      </c>
      <c r="B4" s="247" t="s">
        <v>28</v>
      </c>
      <c r="C4" s="247" t="s">
        <v>29</v>
      </c>
      <c r="D4" s="248" t="s">
        <v>30</v>
      </c>
      <c r="E4" s="256"/>
      <c r="F4" s="256"/>
      <c r="G4" s="256"/>
      <c r="H4" s="256"/>
      <c r="I4" s="262"/>
      <c r="J4" s="256"/>
      <c r="K4" s="256"/>
      <c r="L4" s="256"/>
      <c r="M4" s="256"/>
      <c r="N4" s="266"/>
      <c r="O4" s="248" t="s">
        <v>20</v>
      </c>
      <c r="P4" s="248"/>
      <c r="Q4" s="248"/>
      <c r="R4" s="248"/>
      <c r="S4" s="256"/>
      <c r="T4" s="273"/>
    </row>
    <row r="5" spans="1:20" ht="24.75" customHeight="1">
      <c r="A5" s="249"/>
      <c r="B5" s="250"/>
      <c r="C5" s="250"/>
      <c r="D5" s="250" t="s">
        <v>31</v>
      </c>
      <c r="E5" s="250" t="s">
        <v>32</v>
      </c>
      <c r="F5" s="250" t="s">
        <v>33</v>
      </c>
      <c r="G5" s="250" t="s">
        <v>34</v>
      </c>
      <c r="H5" s="250" t="s">
        <v>35</v>
      </c>
      <c r="I5" s="263" t="s">
        <v>36</v>
      </c>
      <c r="J5" s="264"/>
      <c r="K5" s="264"/>
      <c r="L5" s="264"/>
      <c r="M5" s="264"/>
      <c r="N5" s="267"/>
      <c r="O5" s="268" t="s">
        <v>31</v>
      </c>
      <c r="P5" s="268" t="s">
        <v>32</v>
      </c>
      <c r="Q5" s="246" t="s">
        <v>33</v>
      </c>
      <c r="R5" s="247" t="s">
        <v>34</v>
      </c>
      <c r="S5" s="274" t="s">
        <v>35</v>
      </c>
      <c r="T5" s="247" t="s">
        <v>36</v>
      </c>
    </row>
    <row r="6" spans="1:20" ht="24.75" customHeight="1">
      <c r="A6" s="251"/>
      <c r="B6" s="252"/>
      <c r="C6" s="252"/>
      <c r="D6" s="252"/>
      <c r="E6" s="252"/>
      <c r="F6" s="252"/>
      <c r="G6" s="252"/>
      <c r="H6" s="252"/>
      <c r="I6" s="18" t="s">
        <v>31</v>
      </c>
      <c r="J6" s="265" t="s">
        <v>37</v>
      </c>
      <c r="K6" s="265" t="s">
        <v>38</v>
      </c>
      <c r="L6" s="265" t="s">
        <v>39</v>
      </c>
      <c r="M6" s="265" t="s">
        <v>40</v>
      </c>
      <c r="N6" s="265" t="s">
        <v>41</v>
      </c>
      <c r="O6" s="269"/>
      <c r="P6" s="269"/>
      <c r="Q6" s="275"/>
      <c r="R6" s="269"/>
      <c r="S6" s="252"/>
      <c r="T6" s="252"/>
    </row>
    <row r="7" spans="1:20" ht="16.5" customHeight="1">
      <c r="A7" s="253">
        <v>1</v>
      </c>
      <c r="B7" s="8">
        <v>2</v>
      </c>
      <c r="C7" s="8">
        <v>3</v>
      </c>
      <c r="D7" s="8">
        <v>4</v>
      </c>
      <c r="E7" s="257">
        <v>5</v>
      </c>
      <c r="F7" s="258">
        <v>6</v>
      </c>
      <c r="G7" s="258">
        <v>7</v>
      </c>
      <c r="H7" s="257">
        <v>8</v>
      </c>
      <c r="I7" s="257">
        <v>9</v>
      </c>
      <c r="J7" s="258">
        <v>10</v>
      </c>
      <c r="K7" s="258">
        <v>11</v>
      </c>
      <c r="L7" s="257">
        <v>12</v>
      </c>
      <c r="M7" s="257">
        <v>13</v>
      </c>
      <c r="N7" s="258">
        <v>14</v>
      </c>
      <c r="O7" s="258">
        <v>15</v>
      </c>
      <c r="P7" s="257">
        <v>16</v>
      </c>
      <c r="Q7" s="276">
        <v>17</v>
      </c>
      <c r="R7" s="277">
        <v>18</v>
      </c>
      <c r="S7" s="277">
        <v>19</v>
      </c>
      <c r="T7" s="277">
        <v>20</v>
      </c>
    </row>
    <row r="8" spans="1:20" ht="16.5" customHeight="1">
      <c r="A8" s="9" t="s">
        <v>42</v>
      </c>
      <c r="B8" s="9" t="s">
        <v>43</v>
      </c>
      <c r="C8" s="19">
        <v>222.076832</v>
      </c>
      <c r="D8" s="19">
        <v>222.076832</v>
      </c>
      <c r="E8" s="19">
        <v>128.506832</v>
      </c>
      <c r="F8" s="19"/>
      <c r="G8" s="19"/>
      <c r="H8" s="19"/>
      <c r="I8" s="19">
        <v>93.57</v>
      </c>
      <c r="J8" s="19"/>
      <c r="K8" s="19"/>
      <c r="L8" s="19"/>
      <c r="M8" s="19"/>
      <c r="N8" s="19">
        <v>93.57</v>
      </c>
      <c r="O8" s="19"/>
      <c r="P8" s="19"/>
      <c r="Q8" s="19"/>
      <c r="R8" s="19"/>
      <c r="S8" s="19"/>
      <c r="T8" s="19"/>
    </row>
    <row r="9" spans="1:20" ht="12.75" customHeight="1">
      <c r="A9" s="254" t="s">
        <v>29</v>
      </c>
      <c r="B9" s="255"/>
      <c r="C9" s="19">
        <v>222.076832</v>
      </c>
      <c r="D9" s="19">
        <v>222.076832</v>
      </c>
      <c r="E9" s="19">
        <v>128.506832</v>
      </c>
      <c r="F9" s="19"/>
      <c r="G9" s="19"/>
      <c r="H9" s="19"/>
      <c r="I9" s="19">
        <v>93.57</v>
      </c>
      <c r="J9" s="19"/>
      <c r="K9" s="19"/>
      <c r="L9" s="19"/>
      <c r="M9" s="19"/>
      <c r="N9" s="19">
        <v>93.57</v>
      </c>
      <c r="O9" s="19"/>
      <c r="P9" s="19"/>
      <c r="Q9" s="19"/>
      <c r="R9" s="19"/>
      <c r="S9" s="19"/>
      <c r="T9" s="19"/>
    </row>
  </sheetData>
  <sheetProtection/>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pageMargins left="0.75" right="0.75" top="1" bottom="1" header="0.5" footer="0.5"/>
  <pageSetup fitToHeight="0" fitToWidth="0" orientation="portrait" paperSize="9"/>
</worksheet>
</file>

<file path=xl/worksheets/sheet20.xml><?xml version="1.0" encoding="utf-8"?>
<worksheet xmlns="http://schemas.openxmlformats.org/spreadsheetml/2006/main" xmlns:r="http://schemas.openxmlformats.org/officeDocument/2006/relationships">
  <sheetPr>
    <outlinePr summaryRight="0"/>
    <pageSetUpPr fitToPage="1"/>
  </sheetPr>
  <dimension ref="A1:G11"/>
  <sheetViews>
    <sheetView showZeros="0" tabSelected="1" zoomScaleSheetLayoutView="100" workbookViewId="0" topLeftCell="A1">
      <selection activeCell="D9" sqref="A1:G11"/>
    </sheetView>
  </sheetViews>
  <sheetFormatPr defaultColWidth="9.140625" defaultRowHeight="14.25" customHeight="1"/>
  <cols>
    <col min="1" max="1" width="27.421875" style="0" customWidth="1"/>
    <col min="2" max="2" width="30.7109375" style="0" customWidth="1"/>
    <col min="3" max="3" width="27.421875" style="0" customWidth="1"/>
    <col min="4" max="4" width="26.8515625" style="0" customWidth="1"/>
    <col min="5" max="7" width="30.421875" style="0" customWidth="1"/>
  </cols>
  <sheetData>
    <row r="1" spans="1:7" ht="13.5" customHeight="1">
      <c r="A1" s="1"/>
      <c r="B1" s="1"/>
      <c r="C1" s="1"/>
      <c r="D1" s="2"/>
      <c r="E1" s="1"/>
      <c r="F1" s="1"/>
      <c r="G1" s="14" t="s">
        <v>406</v>
      </c>
    </row>
    <row r="2" spans="1:7" ht="27.75" customHeight="1">
      <c r="A2" s="3" t="s">
        <v>407</v>
      </c>
      <c r="B2" s="3"/>
      <c r="C2" s="3"/>
      <c r="D2" s="3"/>
      <c r="E2" s="3"/>
      <c r="F2" s="3"/>
      <c r="G2" s="3"/>
    </row>
    <row r="3" spans="1:7" ht="13.5" customHeight="1">
      <c r="A3" s="4" t="str">
        <f>"单位名称："&amp;"中国共产主义青年团富源县委员会"</f>
        <v>单位名称：中国共产主义青年团富源县委员会</v>
      </c>
      <c r="B3" s="5"/>
      <c r="C3" s="5"/>
      <c r="D3" s="5"/>
      <c r="E3" s="15"/>
      <c r="F3" s="15"/>
      <c r="G3" s="298" t="s">
        <v>2</v>
      </c>
    </row>
    <row r="4" spans="1:7" ht="21.75" customHeight="1">
      <c r="A4" s="6" t="s">
        <v>206</v>
      </c>
      <c r="B4" s="6" t="s">
        <v>267</v>
      </c>
      <c r="C4" s="6" t="s">
        <v>208</v>
      </c>
      <c r="D4" s="7" t="s">
        <v>408</v>
      </c>
      <c r="E4" s="17" t="s">
        <v>32</v>
      </c>
      <c r="F4" s="17"/>
      <c r="G4" s="17"/>
    </row>
    <row r="5" spans="1:7" ht="21.75" customHeight="1">
      <c r="A5" s="6"/>
      <c r="B5" s="6"/>
      <c r="C5" s="6"/>
      <c r="D5" s="7"/>
      <c r="E5" s="17" t="s">
        <v>409</v>
      </c>
      <c r="F5" s="7" t="s">
        <v>410</v>
      </c>
      <c r="G5" s="7" t="s">
        <v>411</v>
      </c>
    </row>
    <row r="6" spans="1:7" ht="40.5" customHeight="1">
      <c r="A6" s="6"/>
      <c r="B6" s="6"/>
      <c r="C6" s="6"/>
      <c r="D6" s="7"/>
      <c r="E6" s="17"/>
      <c r="F6" s="7" t="s">
        <v>31</v>
      </c>
      <c r="G6" s="7"/>
    </row>
    <row r="7" spans="1:7" ht="15.75" customHeight="1">
      <c r="A7" s="8">
        <v>1</v>
      </c>
      <c r="B7" s="8">
        <v>2</v>
      </c>
      <c r="C7" s="8">
        <v>3</v>
      </c>
      <c r="D7" s="8">
        <v>4</v>
      </c>
      <c r="E7" s="8">
        <v>8</v>
      </c>
      <c r="F7" s="8">
        <v>9</v>
      </c>
      <c r="G7" s="18">
        <v>10</v>
      </c>
    </row>
    <row r="8" spans="1:7" ht="26.25" customHeight="1">
      <c r="A8" s="9" t="s">
        <v>43</v>
      </c>
      <c r="B8" s="10"/>
      <c r="C8" s="10"/>
      <c r="D8" s="10"/>
      <c r="E8" s="19"/>
      <c r="F8" s="19">
        <v>23.43</v>
      </c>
      <c r="G8" s="19"/>
    </row>
    <row r="9" spans="1:7" ht="24.75" customHeight="1">
      <c r="A9" s="10"/>
      <c r="B9" s="9" t="s">
        <v>412</v>
      </c>
      <c r="C9" s="9" t="s">
        <v>275</v>
      </c>
      <c r="D9" s="9" t="s">
        <v>413</v>
      </c>
      <c r="E9" s="19"/>
      <c r="F9" s="19">
        <v>12</v>
      </c>
      <c r="G9" s="19"/>
    </row>
    <row r="10" spans="1:7" ht="24.75" customHeight="1">
      <c r="A10" s="9"/>
      <c r="B10" s="9" t="s">
        <v>412</v>
      </c>
      <c r="C10" s="9" t="s">
        <v>272</v>
      </c>
      <c r="D10" s="9" t="s">
        <v>413</v>
      </c>
      <c r="E10" s="19"/>
      <c r="F10" s="19">
        <v>11.43</v>
      </c>
      <c r="G10" s="19"/>
    </row>
    <row r="11" spans="1:7" ht="18.75" customHeight="1">
      <c r="A11" s="11" t="s">
        <v>29</v>
      </c>
      <c r="B11" s="12" t="s">
        <v>414</v>
      </c>
      <c r="C11" s="12"/>
      <c r="D11" s="13"/>
      <c r="E11" s="19"/>
      <c r="F11" s="19">
        <v>23.43</v>
      </c>
      <c r="G11" s="19"/>
    </row>
  </sheetData>
  <sheetProtection/>
  <mergeCells count="11">
    <mergeCell ref="A2:G2"/>
    <mergeCell ref="A3:D3"/>
    <mergeCell ref="E4:G4"/>
    <mergeCell ref="A11:D11"/>
    <mergeCell ref="A4:A6"/>
    <mergeCell ref="B4:B6"/>
    <mergeCell ref="C4:C6"/>
    <mergeCell ref="D4:D6"/>
    <mergeCell ref="E5:E6"/>
    <mergeCell ref="F5:F6"/>
    <mergeCell ref="G5:G6"/>
  </mergeCells>
  <printOptions/>
  <pageMargins left="0.75" right="0.75" top="1" bottom="1" header="0.5" footer="0.5"/>
  <pageSetup fitToHeight="0" fitToWidth="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Q23"/>
  <sheetViews>
    <sheetView showZeros="0" zoomScaleSheetLayoutView="100" workbookViewId="0" topLeftCell="A1">
      <selection activeCell="E18" sqref="A1:Q23"/>
    </sheetView>
  </sheetViews>
  <sheetFormatPr defaultColWidth="9.140625" defaultRowHeight="14.25" customHeight="1"/>
  <cols>
    <col min="1" max="1" width="30.421875" style="0" customWidth="1"/>
    <col min="2" max="2" width="37.7109375" style="0" customWidth="1"/>
    <col min="3" max="3" width="18.8515625" style="0" customWidth="1"/>
    <col min="4" max="4" width="21.00390625" style="0" customWidth="1"/>
    <col min="5" max="5" width="18.8515625" style="0" customWidth="1"/>
    <col min="6" max="6" width="20.140625" style="0" customWidth="1"/>
    <col min="7" max="7" width="18.8515625" style="0" customWidth="1"/>
    <col min="8" max="8" width="19.8515625" style="0" customWidth="1"/>
    <col min="9" max="9" width="21.28125" style="0" customWidth="1"/>
    <col min="10" max="10" width="15.57421875" style="0" customWidth="1"/>
    <col min="11" max="11" width="16.421875" style="0" customWidth="1"/>
    <col min="12" max="12" width="13.57421875" style="0" customWidth="1"/>
    <col min="13" max="17" width="18.8515625" style="0" customWidth="1"/>
  </cols>
  <sheetData>
    <row r="1" spans="1:17" ht="15.75" customHeight="1">
      <c r="A1" s="1"/>
      <c r="B1" s="1"/>
      <c r="C1" s="1"/>
      <c r="D1" s="1"/>
      <c r="E1" s="1"/>
      <c r="F1" s="1"/>
      <c r="G1" s="1"/>
      <c r="H1" s="1"/>
      <c r="I1" s="1"/>
      <c r="J1" s="1"/>
      <c r="K1" s="1"/>
      <c r="L1" s="1"/>
      <c r="M1" s="1"/>
      <c r="N1" s="1"/>
      <c r="O1" s="1"/>
      <c r="P1" s="1"/>
      <c r="Q1" s="240" t="s">
        <v>44</v>
      </c>
    </row>
    <row r="2" spans="1:17" ht="28.5" customHeight="1">
      <c r="A2" s="3" t="s">
        <v>45</v>
      </c>
      <c r="B2" s="3"/>
      <c r="C2" s="3"/>
      <c r="D2" s="3"/>
      <c r="E2" s="3"/>
      <c r="F2" s="3"/>
      <c r="G2" s="3"/>
      <c r="H2" s="3"/>
      <c r="I2" s="3"/>
      <c r="J2" s="3"/>
      <c r="K2" s="3"/>
      <c r="L2" s="3"/>
      <c r="M2" s="3"/>
      <c r="N2" s="3"/>
      <c r="O2" s="3"/>
      <c r="P2" s="3"/>
      <c r="Q2" s="3"/>
    </row>
    <row r="3" spans="1:17" ht="15" customHeight="1">
      <c r="A3" s="221" t="str">
        <f>"单位名称："&amp;"中国共产主义青年团富源县委员会"</f>
        <v>单位名称：中国共产主义青年团富源县委员会</v>
      </c>
      <c r="B3" s="222"/>
      <c r="C3" s="223"/>
      <c r="D3" s="15"/>
      <c r="E3" s="223"/>
      <c r="F3" s="15"/>
      <c r="G3" s="223"/>
      <c r="H3" s="15"/>
      <c r="I3" s="15"/>
      <c r="J3" s="15"/>
      <c r="K3" s="223"/>
      <c r="L3" s="15"/>
      <c r="M3" s="223"/>
      <c r="N3" s="223"/>
      <c r="O3" s="15"/>
      <c r="P3" s="15"/>
      <c r="Q3" s="290" t="s">
        <v>2</v>
      </c>
    </row>
    <row r="4" spans="1:17" ht="17.25" customHeight="1">
      <c r="A4" s="224" t="s">
        <v>46</v>
      </c>
      <c r="B4" s="225" t="s">
        <v>47</v>
      </c>
      <c r="C4" s="226" t="s">
        <v>29</v>
      </c>
      <c r="D4" s="227" t="s">
        <v>48</v>
      </c>
      <c r="E4" s="17"/>
      <c r="F4" s="227" t="s">
        <v>49</v>
      </c>
      <c r="G4" s="17"/>
      <c r="H4" s="231" t="s">
        <v>32</v>
      </c>
      <c r="I4" s="230" t="s">
        <v>33</v>
      </c>
      <c r="J4" s="225" t="s">
        <v>50</v>
      </c>
      <c r="K4" s="235" t="s">
        <v>34</v>
      </c>
      <c r="L4" s="227" t="s">
        <v>36</v>
      </c>
      <c r="M4" s="236"/>
      <c r="N4" s="236"/>
      <c r="O4" s="236"/>
      <c r="P4" s="236"/>
      <c r="Q4" s="241"/>
    </row>
    <row r="5" spans="1:17" ht="26.25" customHeight="1">
      <c r="A5" s="17"/>
      <c r="B5" s="228"/>
      <c r="C5" s="228"/>
      <c r="D5" s="228" t="s">
        <v>29</v>
      </c>
      <c r="E5" s="228" t="s">
        <v>51</v>
      </c>
      <c r="F5" s="228" t="s">
        <v>29</v>
      </c>
      <c r="G5" s="232" t="s">
        <v>51</v>
      </c>
      <c r="H5" s="228"/>
      <c r="I5" s="228"/>
      <c r="J5" s="228"/>
      <c r="K5" s="232"/>
      <c r="L5" s="228" t="s">
        <v>31</v>
      </c>
      <c r="M5" s="237" t="s">
        <v>52</v>
      </c>
      <c r="N5" s="237" t="s">
        <v>53</v>
      </c>
      <c r="O5" s="237" t="s">
        <v>54</v>
      </c>
      <c r="P5" s="237" t="s">
        <v>55</v>
      </c>
      <c r="Q5" s="237" t="s">
        <v>56</v>
      </c>
    </row>
    <row r="6" spans="1:17" ht="16.5" customHeight="1">
      <c r="A6" s="17">
        <v>1</v>
      </c>
      <c r="B6" s="228">
        <v>2</v>
      </c>
      <c r="C6" s="228">
        <v>3</v>
      </c>
      <c r="D6" s="228">
        <v>4</v>
      </c>
      <c r="E6" s="233">
        <v>5</v>
      </c>
      <c r="F6" s="234">
        <v>6</v>
      </c>
      <c r="G6" s="233">
        <v>7</v>
      </c>
      <c r="H6" s="234">
        <v>8</v>
      </c>
      <c r="I6" s="233">
        <v>9</v>
      </c>
      <c r="J6" s="233">
        <v>10</v>
      </c>
      <c r="K6" s="233">
        <v>11</v>
      </c>
      <c r="L6" s="233">
        <v>12</v>
      </c>
      <c r="M6" s="238">
        <v>13</v>
      </c>
      <c r="N6" s="239">
        <v>14</v>
      </c>
      <c r="O6" s="239">
        <v>15</v>
      </c>
      <c r="P6" s="239">
        <v>16</v>
      </c>
      <c r="Q6" s="239">
        <v>17</v>
      </c>
    </row>
    <row r="7" spans="1:17" ht="19.5" customHeight="1">
      <c r="A7" s="9" t="s">
        <v>57</v>
      </c>
      <c r="B7" s="9" t="s">
        <v>58</v>
      </c>
      <c r="C7" s="19">
        <v>196.68124</v>
      </c>
      <c r="D7" s="19">
        <v>79.68124</v>
      </c>
      <c r="E7" s="19">
        <v>79.68124</v>
      </c>
      <c r="F7" s="19">
        <v>117</v>
      </c>
      <c r="G7" s="19">
        <v>23.43</v>
      </c>
      <c r="H7" s="19">
        <v>103.11124</v>
      </c>
      <c r="I7" s="19"/>
      <c r="J7" s="19"/>
      <c r="K7" s="19"/>
      <c r="L7" s="19">
        <v>93.57</v>
      </c>
      <c r="M7" s="19"/>
      <c r="N7" s="19"/>
      <c r="O7" s="19"/>
      <c r="P7" s="19"/>
      <c r="Q7" s="19">
        <v>93.57</v>
      </c>
    </row>
    <row r="8" spans="1:17" ht="19.5" customHeight="1">
      <c r="A8" s="163" t="s">
        <v>59</v>
      </c>
      <c r="B8" s="163" t="s">
        <v>60</v>
      </c>
      <c r="C8" s="19">
        <v>196.68124</v>
      </c>
      <c r="D8" s="19">
        <v>79.68124</v>
      </c>
      <c r="E8" s="19">
        <v>79.68124</v>
      </c>
      <c r="F8" s="19">
        <v>117</v>
      </c>
      <c r="G8" s="19">
        <v>23.43</v>
      </c>
      <c r="H8" s="19">
        <v>103.11124</v>
      </c>
      <c r="I8" s="19"/>
      <c r="J8" s="19"/>
      <c r="K8" s="19"/>
      <c r="L8" s="19">
        <v>93.57</v>
      </c>
      <c r="M8" s="19"/>
      <c r="N8" s="19"/>
      <c r="O8" s="19"/>
      <c r="P8" s="19"/>
      <c r="Q8" s="19">
        <v>93.57</v>
      </c>
    </row>
    <row r="9" spans="1:17" ht="19.5" customHeight="1">
      <c r="A9" s="209" t="s">
        <v>61</v>
      </c>
      <c r="B9" s="209" t="s">
        <v>62</v>
      </c>
      <c r="C9" s="19">
        <v>79.68124</v>
      </c>
      <c r="D9" s="19">
        <v>79.68124</v>
      </c>
      <c r="E9" s="19">
        <v>79.68124</v>
      </c>
      <c r="F9" s="19"/>
      <c r="G9" s="19"/>
      <c r="H9" s="19">
        <v>79.68124</v>
      </c>
      <c r="I9" s="19"/>
      <c r="J9" s="19"/>
      <c r="K9" s="19"/>
      <c r="L9" s="19"/>
      <c r="M9" s="19"/>
      <c r="N9" s="19"/>
      <c r="O9" s="19"/>
      <c r="P9" s="19"/>
      <c r="Q9" s="19"/>
    </row>
    <row r="10" spans="1:17" ht="19.5" customHeight="1">
      <c r="A10" s="209" t="s">
        <v>63</v>
      </c>
      <c r="B10" s="209" t="s">
        <v>64</v>
      </c>
      <c r="C10" s="19">
        <v>117</v>
      </c>
      <c r="D10" s="19"/>
      <c r="E10" s="19"/>
      <c r="F10" s="19">
        <v>117</v>
      </c>
      <c r="G10" s="19">
        <v>23.43</v>
      </c>
      <c r="H10" s="19">
        <v>23.43</v>
      </c>
      <c r="I10" s="19"/>
      <c r="J10" s="19"/>
      <c r="K10" s="19"/>
      <c r="L10" s="19">
        <v>93.57</v>
      </c>
      <c r="M10" s="19"/>
      <c r="N10" s="19"/>
      <c r="O10" s="19"/>
      <c r="P10" s="19"/>
      <c r="Q10" s="19">
        <v>93.57</v>
      </c>
    </row>
    <row r="11" spans="1:17" ht="19.5" customHeight="1">
      <c r="A11" s="9" t="s">
        <v>65</v>
      </c>
      <c r="B11" s="9" t="s">
        <v>66</v>
      </c>
      <c r="C11" s="19">
        <v>11.498538</v>
      </c>
      <c r="D11" s="19">
        <v>11.498538</v>
      </c>
      <c r="E11" s="19">
        <v>11.498538</v>
      </c>
      <c r="F11" s="19"/>
      <c r="G11" s="19"/>
      <c r="H11" s="19">
        <v>11.498538</v>
      </c>
      <c r="I11" s="19"/>
      <c r="J11" s="19"/>
      <c r="K11" s="19"/>
      <c r="L11" s="19"/>
      <c r="M11" s="19"/>
      <c r="N11" s="19"/>
      <c r="O11" s="19"/>
      <c r="P11" s="19"/>
      <c r="Q11" s="19"/>
    </row>
    <row r="12" spans="1:17" ht="19.5" customHeight="1">
      <c r="A12" s="163" t="s">
        <v>67</v>
      </c>
      <c r="B12" s="163" t="s">
        <v>68</v>
      </c>
      <c r="C12" s="19">
        <v>11.498538</v>
      </c>
      <c r="D12" s="19">
        <v>11.498538</v>
      </c>
      <c r="E12" s="19">
        <v>11.498538</v>
      </c>
      <c r="F12" s="19"/>
      <c r="G12" s="19"/>
      <c r="H12" s="19">
        <v>11.498538</v>
      </c>
      <c r="I12" s="19"/>
      <c r="J12" s="19"/>
      <c r="K12" s="19"/>
      <c r="L12" s="19"/>
      <c r="M12" s="19"/>
      <c r="N12" s="19"/>
      <c r="O12" s="19"/>
      <c r="P12" s="19"/>
      <c r="Q12" s="19"/>
    </row>
    <row r="13" spans="1:17" ht="19.5" customHeight="1">
      <c r="A13" s="209" t="s">
        <v>69</v>
      </c>
      <c r="B13" s="209" t="s">
        <v>70</v>
      </c>
      <c r="C13" s="19">
        <v>1.685594</v>
      </c>
      <c r="D13" s="19">
        <v>1.685594</v>
      </c>
      <c r="E13" s="19">
        <v>1.685594</v>
      </c>
      <c r="F13" s="19"/>
      <c r="G13" s="19"/>
      <c r="H13" s="19">
        <v>1.685594</v>
      </c>
      <c r="I13" s="19"/>
      <c r="J13" s="19"/>
      <c r="K13" s="19"/>
      <c r="L13" s="19"/>
      <c r="M13" s="19"/>
      <c r="N13" s="19"/>
      <c r="O13" s="19"/>
      <c r="P13" s="19"/>
      <c r="Q13" s="19"/>
    </row>
    <row r="14" spans="1:17" ht="19.5" customHeight="1">
      <c r="A14" s="209" t="s">
        <v>71</v>
      </c>
      <c r="B14" s="209" t="s">
        <v>72</v>
      </c>
      <c r="C14" s="19">
        <v>9.812944</v>
      </c>
      <c r="D14" s="19">
        <v>9.812944</v>
      </c>
      <c r="E14" s="19">
        <v>9.812944</v>
      </c>
      <c r="F14" s="19"/>
      <c r="G14" s="19"/>
      <c r="H14" s="19">
        <v>9.812944</v>
      </c>
      <c r="I14" s="19"/>
      <c r="J14" s="19"/>
      <c r="K14" s="19"/>
      <c r="L14" s="19"/>
      <c r="M14" s="19"/>
      <c r="N14" s="19"/>
      <c r="O14" s="19"/>
      <c r="P14" s="19"/>
      <c r="Q14" s="19"/>
    </row>
    <row r="15" spans="1:17" ht="19.5" customHeight="1">
      <c r="A15" s="9" t="s">
        <v>73</v>
      </c>
      <c r="B15" s="9" t="s">
        <v>74</v>
      </c>
      <c r="C15" s="19">
        <v>6.790168</v>
      </c>
      <c r="D15" s="19">
        <v>6.790168</v>
      </c>
      <c r="E15" s="19">
        <v>6.790168</v>
      </c>
      <c r="F15" s="19"/>
      <c r="G15" s="19"/>
      <c r="H15" s="19">
        <v>6.790168</v>
      </c>
      <c r="I15" s="19"/>
      <c r="J15" s="19"/>
      <c r="K15" s="19"/>
      <c r="L15" s="19"/>
      <c r="M15" s="19"/>
      <c r="N15" s="19"/>
      <c r="O15" s="19"/>
      <c r="P15" s="19"/>
      <c r="Q15" s="19"/>
    </row>
    <row r="16" spans="1:17" ht="19.5" customHeight="1">
      <c r="A16" s="163" t="s">
        <v>75</v>
      </c>
      <c r="B16" s="163" t="s">
        <v>76</v>
      </c>
      <c r="C16" s="19">
        <v>6.790168</v>
      </c>
      <c r="D16" s="19">
        <v>6.790168</v>
      </c>
      <c r="E16" s="19">
        <v>6.790168</v>
      </c>
      <c r="F16" s="19"/>
      <c r="G16" s="19"/>
      <c r="H16" s="19">
        <v>6.790168</v>
      </c>
      <c r="I16" s="19"/>
      <c r="J16" s="19"/>
      <c r="K16" s="19"/>
      <c r="L16" s="19"/>
      <c r="M16" s="19"/>
      <c r="N16" s="19"/>
      <c r="O16" s="19"/>
      <c r="P16" s="19"/>
      <c r="Q16" s="19"/>
    </row>
    <row r="17" spans="1:17" ht="19.5" customHeight="1">
      <c r="A17" s="209" t="s">
        <v>77</v>
      </c>
      <c r="B17" s="209" t="s">
        <v>78</v>
      </c>
      <c r="C17" s="19">
        <v>3.59652</v>
      </c>
      <c r="D17" s="19">
        <v>3.59652</v>
      </c>
      <c r="E17" s="19">
        <v>3.59652</v>
      </c>
      <c r="F17" s="19"/>
      <c r="G17" s="19"/>
      <c r="H17" s="19">
        <v>3.59652</v>
      </c>
      <c r="I17" s="19"/>
      <c r="J17" s="19"/>
      <c r="K17" s="19"/>
      <c r="L17" s="19"/>
      <c r="M17" s="19"/>
      <c r="N17" s="19"/>
      <c r="O17" s="19"/>
      <c r="P17" s="19"/>
      <c r="Q17" s="19"/>
    </row>
    <row r="18" spans="1:17" ht="19.5" customHeight="1">
      <c r="A18" s="209" t="s">
        <v>79</v>
      </c>
      <c r="B18" s="209" t="s">
        <v>80</v>
      </c>
      <c r="C18" s="19">
        <v>2.717638</v>
      </c>
      <c r="D18" s="19">
        <v>2.717638</v>
      </c>
      <c r="E18" s="19">
        <v>2.717638</v>
      </c>
      <c r="F18" s="19"/>
      <c r="G18" s="19"/>
      <c r="H18" s="19">
        <v>2.717638</v>
      </c>
      <c r="I18" s="19"/>
      <c r="J18" s="19"/>
      <c r="K18" s="19"/>
      <c r="L18" s="19"/>
      <c r="M18" s="19"/>
      <c r="N18" s="19"/>
      <c r="O18" s="19"/>
      <c r="P18" s="19"/>
      <c r="Q18" s="19"/>
    </row>
    <row r="19" spans="1:17" ht="19.5" customHeight="1">
      <c r="A19" s="209" t="s">
        <v>81</v>
      </c>
      <c r="B19" s="209" t="s">
        <v>82</v>
      </c>
      <c r="C19" s="19">
        <v>0.47601</v>
      </c>
      <c r="D19" s="19">
        <v>0.47601</v>
      </c>
      <c r="E19" s="19">
        <v>0.47601</v>
      </c>
      <c r="F19" s="19"/>
      <c r="G19" s="19"/>
      <c r="H19" s="19">
        <v>0.47601</v>
      </c>
      <c r="I19" s="19"/>
      <c r="J19" s="19"/>
      <c r="K19" s="19"/>
      <c r="L19" s="19"/>
      <c r="M19" s="19"/>
      <c r="N19" s="19"/>
      <c r="O19" s="19"/>
      <c r="P19" s="19"/>
      <c r="Q19" s="19"/>
    </row>
    <row r="20" spans="1:17" ht="19.5" customHeight="1">
      <c r="A20" s="9" t="s">
        <v>83</v>
      </c>
      <c r="B20" s="9" t="s">
        <v>84</v>
      </c>
      <c r="C20" s="19">
        <v>7.106886</v>
      </c>
      <c r="D20" s="19">
        <v>7.106886</v>
      </c>
      <c r="E20" s="19">
        <v>7.106886</v>
      </c>
      <c r="F20" s="19"/>
      <c r="G20" s="19"/>
      <c r="H20" s="19">
        <v>7.106886</v>
      </c>
      <c r="I20" s="19"/>
      <c r="J20" s="19"/>
      <c r="K20" s="19"/>
      <c r="L20" s="19"/>
      <c r="M20" s="19"/>
      <c r="N20" s="19"/>
      <c r="O20" s="19"/>
      <c r="P20" s="19"/>
      <c r="Q20" s="19"/>
    </row>
    <row r="21" spans="1:17" ht="19.5" customHeight="1">
      <c r="A21" s="163" t="s">
        <v>85</v>
      </c>
      <c r="B21" s="163" t="s">
        <v>86</v>
      </c>
      <c r="C21" s="19">
        <v>7.106886</v>
      </c>
      <c r="D21" s="19">
        <v>7.106886</v>
      </c>
      <c r="E21" s="19">
        <v>7.106886</v>
      </c>
      <c r="F21" s="19"/>
      <c r="G21" s="19"/>
      <c r="H21" s="19">
        <v>7.106886</v>
      </c>
      <c r="I21" s="19"/>
      <c r="J21" s="19"/>
      <c r="K21" s="19"/>
      <c r="L21" s="19"/>
      <c r="M21" s="19"/>
      <c r="N21" s="19"/>
      <c r="O21" s="19"/>
      <c r="P21" s="19"/>
      <c r="Q21" s="19"/>
    </row>
    <row r="22" spans="1:17" ht="19.5" customHeight="1">
      <c r="A22" s="209" t="s">
        <v>87</v>
      </c>
      <c r="B22" s="209" t="s">
        <v>88</v>
      </c>
      <c r="C22" s="19">
        <v>7.106886</v>
      </c>
      <c r="D22" s="19">
        <v>7.106886</v>
      </c>
      <c r="E22" s="19">
        <v>7.106886</v>
      </c>
      <c r="F22" s="19"/>
      <c r="G22" s="19"/>
      <c r="H22" s="19">
        <v>7.106886</v>
      </c>
      <c r="I22" s="19"/>
      <c r="J22" s="19"/>
      <c r="K22" s="19"/>
      <c r="L22" s="19"/>
      <c r="M22" s="19"/>
      <c r="N22" s="19"/>
      <c r="O22" s="19"/>
      <c r="P22" s="19"/>
      <c r="Q22" s="19"/>
    </row>
    <row r="23" spans="1:17" ht="17.25" customHeight="1">
      <c r="A23" s="229" t="s">
        <v>89</v>
      </c>
      <c r="B23" s="230" t="s">
        <v>89</v>
      </c>
      <c r="C23" s="19">
        <v>222.076832</v>
      </c>
      <c r="D23" s="19">
        <v>105.076832</v>
      </c>
      <c r="E23" s="19">
        <v>105.076832</v>
      </c>
      <c r="F23" s="19">
        <v>117</v>
      </c>
      <c r="G23" s="19">
        <v>23.43</v>
      </c>
      <c r="H23" s="19">
        <v>128.506832</v>
      </c>
      <c r="I23" s="19"/>
      <c r="J23" s="19"/>
      <c r="K23" s="19"/>
      <c r="L23" s="19">
        <v>93.57</v>
      </c>
      <c r="M23" s="19"/>
      <c r="N23" s="19"/>
      <c r="O23" s="19"/>
      <c r="P23" s="19"/>
      <c r="Q23" s="19">
        <v>93.57</v>
      </c>
    </row>
  </sheetData>
  <sheetProtection/>
  <mergeCells count="13">
    <mergeCell ref="A2:Q2"/>
    <mergeCell ref="A3:N3"/>
    <mergeCell ref="D4:E4"/>
    <mergeCell ref="F4:G4"/>
    <mergeCell ref="L4:Q4"/>
    <mergeCell ref="A23:B23"/>
    <mergeCell ref="A4:A5"/>
    <mergeCell ref="B4:B5"/>
    <mergeCell ref="C4:C5"/>
    <mergeCell ref="H4:H5"/>
    <mergeCell ref="I4:I5"/>
    <mergeCell ref="J4:J5"/>
    <mergeCell ref="K4:K5"/>
  </mergeCells>
  <printOptions/>
  <pageMargins left="0.75" right="0.75" top="1" bottom="1" header="0.5" footer="0.5"/>
  <pageSetup fitToHeight="0" fitToWidth="0" orientation="portrait" paperSize="9"/>
</worksheet>
</file>

<file path=xl/worksheets/sheet4.xml><?xml version="1.0" encoding="utf-8"?>
<worksheet xmlns="http://schemas.openxmlformats.org/spreadsheetml/2006/main" xmlns:r="http://schemas.openxmlformats.org/officeDocument/2006/relationships">
  <sheetPr>
    <outlinePr summaryRight="0"/>
    <pageSetUpPr fitToPage="1"/>
  </sheetPr>
  <dimension ref="A1:D16"/>
  <sheetViews>
    <sheetView showZeros="0" zoomScaleSheetLayoutView="100" workbookViewId="0" topLeftCell="A1">
      <selection activeCell="D10" sqref="A1:D16"/>
    </sheetView>
  </sheetViews>
  <sheetFormatPr defaultColWidth="9.140625" defaultRowHeight="14.25" customHeight="1"/>
  <cols>
    <col min="1" max="1" width="49.28125" style="0" customWidth="1"/>
    <col min="2" max="2" width="38.8515625" style="0" customWidth="1"/>
    <col min="3" max="3" width="52.7109375" style="0" customWidth="1"/>
    <col min="4" max="4" width="36.421875" style="0" customWidth="1"/>
  </cols>
  <sheetData>
    <row r="1" spans="1:4" ht="14.25" customHeight="1">
      <c r="A1" s="212"/>
      <c r="B1" s="1"/>
      <c r="C1" s="213"/>
      <c r="D1" s="153" t="s">
        <v>90</v>
      </c>
    </row>
    <row r="2" spans="1:4" ht="31.5" customHeight="1">
      <c r="A2" s="52" t="s">
        <v>91</v>
      </c>
      <c r="B2" s="214"/>
      <c r="C2" s="213"/>
      <c r="D2" s="214"/>
    </row>
    <row r="3" spans="1:4" ht="17.25" customHeight="1">
      <c r="A3" s="215" t="str">
        <f>"单位名称："&amp;"中国共产主义青年团富源县委员会"</f>
        <v>单位名称：中国共产主义青年团富源县委员会</v>
      </c>
      <c r="B3" s="216"/>
      <c r="C3" s="213"/>
      <c r="D3" s="291" t="s">
        <v>2</v>
      </c>
    </row>
    <row r="4" spans="1:4" ht="19.5" customHeight="1">
      <c r="A4" s="17" t="s">
        <v>3</v>
      </c>
      <c r="B4" s="17"/>
      <c r="C4" s="217" t="s">
        <v>4</v>
      </c>
      <c r="D4" s="182"/>
    </row>
    <row r="5" spans="1:4" ht="21.75" customHeight="1">
      <c r="A5" s="17" t="s">
        <v>5</v>
      </c>
      <c r="B5" s="218" t="s">
        <v>6</v>
      </c>
      <c r="C5" s="219" t="s">
        <v>92</v>
      </c>
      <c r="D5" s="218" t="s">
        <v>6</v>
      </c>
    </row>
    <row r="6" spans="1:4" ht="17.25" customHeight="1">
      <c r="A6" s="17"/>
      <c r="B6" s="220"/>
      <c r="C6" s="219"/>
      <c r="D6" s="220"/>
    </row>
    <row r="7" spans="1:4" ht="17.25" customHeight="1">
      <c r="A7" s="9" t="s">
        <v>93</v>
      </c>
      <c r="B7" s="19">
        <v>128.506832</v>
      </c>
      <c r="C7" s="9" t="s">
        <v>94</v>
      </c>
      <c r="D7" s="19">
        <v>128.506832</v>
      </c>
    </row>
    <row r="8" spans="1:4" ht="17.25" customHeight="1">
      <c r="A8" s="9" t="s">
        <v>95</v>
      </c>
      <c r="B8" s="19">
        <v>128.506832</v>
      </c>
      <c r="C8" s="9" t="str">
        <f>"(一)"&amp;"一般公共服务支出"</f>
        <v>(一)一般公共服务支出</v>
      </c>
      <c r="D8" s="19">
        <v>103.11124</v>
      </c>
    </row>
    <row r="9" spans="1:4" ht="17.25" customHeight="1">
      <c r="A9" s="9" t="s">
        <v>96</v>
      </c>
      <c r="B9" s="19"/>
      <c r="C9" s="9" t="str">
        <f>"(二)"&amp;"社会保障和就业支出"</f>
        <v>(二)社会保障和就业支出</v>
      </c>
      <c r="D9" s="19">
        <v>11.498538</v>
      </c>
    </row>
    <row r="10" spans="1:4" ht="17.25" customHeight="1">
      <c r="A10" s="9" t="s">
        <v>97</v>
      </c>
      <c r="B10" s="19"/>
      <c r="C10" s="9" t="str">
        <f>"(三)"&amp;"卫生健康支出"</f>
        <v>(三)卫生健康支出</v>
      </c>
      <c r="D10" s="19">
        <v>6.790168</v>
      </c>
    </row>
    <row r="11" spans="1:4" ht="17.25" customHeight="1">
      <c r="A11" s="9" t="s">
        <v>98</v>
      </c>
      <c r="B11" s="19"/>
      <c r="C11" s="9" t="str">
        <f>"(四)"&amp;"住房保障支出"</f>
        <v>(四)住房保障支出</v>
      </c>
      <c r="D11" s="19">
        <v>7.106886</v>
      </c>
    </row>
    <row r="12" spans="1:4" ht="17.25" customHeight="1">
      <c r="A12" s="9" t="s">
        <v>95</v>
      </c>
      <c r="B12" s="19"/>
      <c r="C12" s="9"/>
      <c r="D12" s="19"/>
    </row>
    <row r="13" spans="1:4" ht="17.25" customHeight="1">
      <c r="A13" s="9" t="s">
        <v>96</v>
      </c>
      <c r="B13" s="19"/>
      <c r="C13" s="9"/>
      <c r="D13" s="19"/>
    </row>
    <row r="14" spans="1:4" ht="17.25" customHeight="1">
      <c r="A14" s="9" t="s">
        <v>97</v>
      </c>
      <c r="B14" s="19"/>
      <c r="C14" s="9"/>
      <c r="D14" s="19"/>
    </row>
    <row r="15" spans="1:4" ht="14.25" customHeight="1">
      <c r="A15" s="9"/>
      <c r="B15" s="19"/>
      <c r="C15" s="9" t="s">
        <v>99</v>
      </c>
      <c r="D15" s="19"/>
    </row>
    <row r="16" spans="1:4" ht="17.25" customHeight="1">
      <c r="A16" s="219" t="s">
        <v>100</v>
      </c>
      <c r="B16" s="19">
        <v>128.506832</v>
      </c>
      <c r="C16" s="219" t="s">
        <v>23</v>
      </c>
      <c r="D16" s="19">
        <v>128.506832</v>
      </c>
    </row>
  </sheetData>
  <sheetProtection/>
  <mergeCells count="8">
    <mergeCell ref="A2:D2"/>
    <mergeCell ref="A3:B3"/>
    <mergeCell ref="A4:B4"/>
    <mergeCell ref="C4:D4"/>
    <mergeCell ref="A5:A6"/>
    <mergeCell ref="B5:B6"/>
    <mergeCell ref="C5:C6"/>
    <mergeCell ref="D5:D6"/>
  </mergeCells>
  <printOptions/>
  <pageMargins left="0.75" right="0.75" top="1" bottom="1" header="0.5" footer="0.5"/>
  <pageSetup fitToHeight="0" fitToWidth="0" orientation="portrait" paperSize="9"/>
</worksheet>
</file>

<file path=xl/worksheets/sheet5.xml><?xml version="1.0" encoding="utf-8"?>
<worksheet xmlns="http://schemas.openxmlformats.org/spreadsheetml/2006/main" xmlns:r="http://schemas.openxmlformats.org/officeDocument/2006/relationships">
  <sheetPr>
    <outlinePr summaryRight="0"/>
    <pageSetUpPr fitToPage="1"/>
  </sheetPr>
  <dimension ref="A1:G23"/>
  <sheetViews>
    <sheetView showZeros="0" zoomScaleSheetLayoutView="100" workbookViewId="0" topLeftCell="A1">
      <selection activeCell="C15" sqref="A1:G23"/>
    </sheetView>
  </sheetViews>
  <sheetFormatPr defaultColWidth="9.140625" defaultRowHeight="14.25" customHeight="1"/>
  <cols>
    <col min="1" max="1" width="20.140625" style="0" customWidth="1"/>
    <col min="2" max="2" width="44.00390625" style="0" customWidth="1"/>
    <col min="3" max="3" width="24.28125" style="0" customWidth="1"/>
    <col min="4" max="4" width="16.57421875" style="0" customWidth="1"/>
    <col min="5" max="7" width="24.28125" style="0" customWidth="1"/>
  </cols>
  <sheetData>
    <row r="1" spans="4:7" ht="14.25" customHeight="1">
      <c r="D1" s="204"/>
      <c r="F1" s="57"/>
      <c r="G1" s="48" t="s">
        <v>101</v>
      </c>
    </row>
    <row r="2" spans="1:7" ht="39" customHeight="1">
      <c r="A2" s="109" t="s">
        <v>102</v>
      </c>
      <c r="B2" s="109"/>
      <c r="C2" s="109"/>
      <c r="D2" s="109"/>
      <c r="E2" s="109"/>
      <c r="F2" s="109"/>
      <c r="G2" s="109"/>
    </row>
    <row r="3" spans="1:7" ht="18" customHeight="1">
      <c r="A3" s="22" t="str">
        <f>"单位名称："&amp;"中国共产主义青年团富源县委员会"</f>
        <v>单位名称：中国共产主义青年团富源县委员会</v>
      </c>
      <c r="F3" s="106"/>
      <c r="G3" s="292" t="s">
        <v>2</v>
      </c>
    </row>
    <row r="4" spans="1:7" ht="20.25" customHeight="1">
      <c r="A4" s="205" t="s">
        <v>103</v>
      </c>
      <c r="B4" s="206"/>
      <c r="C4" s="68" t="s">
        <v>29</v>
      </c>
      <c r="D4" s="207" t="s">
        <v>48</v>
      </c>
      <c r="E4" s="17"/>
      <c r="F4" s="17"/>
      <c r="G4" s="17" t="s">
        <v>49</v>
      </c>
    </row>
    <row r="5" spans="1:7" ht="20.25" customHeight="1">
      <c r="A5" s="208" t="s">
        <v>46</v>
      </c>
      <c r="B5" s="208" t="s">
        <v>47</v>
      </c>
      <c r="C5" s="17"/>
      <c r="D5" s="64" t="s">
        <v>31</v>
      </c>
      <c r="E5" s="64" t="s">
        <v>104</v>
      </c>
      <c r="F5" s="64" t="s">
        <v>105</v>
      </c>
      <c r="G5" s="17"/>
    </row>
    <row r="6" spans="1:7" ht="13.5" customHeight="1">
      <c r="A6" s="208" t="s">
        <v>106</v>
      </c>
      <c r="B6" s="208" t="s">
        <v>107</v>
      </c>
      <c r="C6" s="208" t="s">
        <v>108</v>
      </c>
      <c r="D6" s="115" t="s">
        <v>109</v>
      </c>
      <c r="E6" s="115" t="s">
        <v>110</v>
      </c>
      <c r="F6" s="115" t="s">
        <v>111</v>
      </c>
      <c r="G6" s="71">
        <v>7</v>
      </c>
    </row>
    <row r="7" spans="1:7" ht="18" customHeight="1">
      <c r="A7" s="9" t="s">
        <v>57</v>
      </c>
      <c r="B7" s="9" t="s">
        <v>58</v>
      </c>
      <c r="C7" s="19">
        <v>103.11124</v>
      </c>
      <c r="D7" s="19">
        <v>79.68124</v>
      </c>
      <c r="E7" s="19">
        <v>68.76598</v>
      </c>
      <c r="F7" s="19">
        <v>10.91526</v>
      </c>
      <c r="G7" s="19">
        <v>23.43</v>
      </c>
    </row>
    <row r="8" spans="1:7" ht="18" customHeight="1">
      <c r="A8" s="163" t="s">
        <v>59</v>
      </c>
      <c r="B8" s="163" t="s">
        <v>60</v>
      </c>
      <c r="C8" s="19">
        <v>103.11124</v>
      </c>
      <c r="D8" s="19">
        <v>79.68124</v>
      </c>
      <c r="E8" s="19">
        <v>68.76598</v>
      </c>
      <c r="F8" s="19">
        <v>10.91526</v>
      </c>
      <c r="G8" s="19">
        <v>23.43</v>
      </c>
    </row>
    <row r="9" spans="1:7" ht="18" customHeight="1">
      <c r="A9" s="209" t="s">
        <v>61</v>
      </c>
      <c r="B9" s="209" t="s">
        <v>62</v>
      </c>
      <c r="C9" s="19">
        <v>79.68124</v>
      </c>
      <c r="D9" s="19">
        <v>79.68124</v>
      </c>
      <c r="E9" s="19">
        <v>68.76598</v>
      </c>
      <c r="F9" s="19">
        <v>10.91526</v>
      </c>
      <c r="G9" s="19"/>
    </row>
    <row r="10" spans="1:7" ht="18" customHeight="1">
      <c r="A10" s="209" t="s">
        <v>63</v>
      </c>
      <c r="B10" s="209" t="s">
        <v>64</v>
      </c>
      <c r="C10" s="19">
        <v>23.43</v>
      </c>
      <c r="D10" s="19"/>
      <c r="E10" s="19"/>
      <c r="F10" s="19"/>
      <c r="G10" s="19">
        <v>23.43</v>
      </c>
    </row>
    <row r="11" spans="1:7" ht="18" customHeight="1">
      <c r="A11" s="9" t="s">
        <v>65</v>
      </c>
      <c r="B11" s="9" t="s">
        <v>66</v>
      </c>
      <c r="C11" s="19">
        <v>11.498538</v>
      </c>
      <c r="D11" s="19">
        <v>11.498538</v>
      </c>
      <c r="E11" s="19">
        <v>11.252944</v>
      </c>
      <c r="F11" s="19">
        <v>0.245594</v>
      </c>
      <c r="G11" s="19"/>
    </row>
    <row r="12" spans="1:7" ht="18" customHeight="1">
      <c r="A12" s="163" t="s">
        <v>67</v>
      </c>
      <c r="B12" s="163" t="s">
        <v>68</v>
      </c>
      <c r="C12" s="19">
        <v>11.498538</v>
      </c>
      <c r="D12" s="19">
        <v>11.498538</v>
      </c>
      <c r="E12" s="19">
        <v>11.252944</v>
      </c>
      <c r="F12" s="19">
        <v>0.245594</v>
      </c>
      <c r="G12" s="19"/>
    </row>
    <row r="13" spans="1:7" ht="18" customHeight="1">
      <c r="A13" s="209" t="s">
        <v>69</v>
      </c>
      <c r="B13" s="209" t="s">
        <v>70</v>
      </c>
      <c r="C13" s="19">
        <v>1.685594</v>
      </c>
      <c r="D13" s="19">
        <v>1.685594</v>
      </c>
      <c r="E13" s="19">
        <v>1.44</v>
      </c>
      <c r="F13" s="19">
        <v>0.245594</v>
      </c>
      <c r="G13" s="19"/>
    </row>
    <row r="14" spans="1:7" ht="18" customHeight="1">
      <c r="A14" s="209" t="s">
        <v>71</v>
      </c>
      <c r="B14" s="209" t="s">
        <v>72</v>
      </c>
      <c r="C14" s="19">
        <v>9.812944</v>
      </c>
      <c r="D14" s="19">
        <v>9.812944</v>
      </c>
      <c r="E14" s="19">
        <v>9.812944</v>
      </c>
      <c r="F14" s="19"/>
      <c r="G14" s="19"/>
    </row>
    <row r="15" spans="1:7" ht="18" customHeight="1">
      <c r="A15" s="9" t="s">
        <v>73</v>
      </c>
      <c r="B15" s="9" t="s">
        <v>74</v>
      </c>
      <c r="C15" s="19">
        <v>6.790168</v>
      </c>
      <c r="D15" s="19">
        <v>6.790168</v>
      </c>
      <c r="E15" s="19">
        <v>6.790168</v>
      </c>
      <c r="F15" s="19"/>
      <c r="G15" s="19"/>
    </row>
    <row r="16" spans="1:7" ht="18" customHeight="1">
      <c r="A16" s="163" t="s">
        <v>75</v>
      </c>
      <c r="B16" s="163" t="s">
        <v>76</v>
      </c>
      <c r="C16" s="19">
        <v>6.790168</v>
      </c>
      <c r="D16" s="19">
        <v>6.790168</v>
      </c>
      <c r="E16" s="19">
        <v>6.790168</v>
      </c>
      <c r="F16" s="19"/>
      <c r="G16" s="19"/>
    </row>
    <row r="17" spans="1:7" ht="18" customHeight="1">
      <c r="A17" s="209" t="s">
        <v>77</v>
      </c>
      <c r="B17" s="209" t="s">
        <v>78</v>
      </c>
      <c r="C17" s="19">
        <v>3.59652</v>
      </c>
      <c r="D17" s="19">
        <v>3.59652</v>
      </c>
      <c r="E17" s="19">
        <v>3.59652</v>
      </c>
      <c r="F17" s="19"/>
      <c r="G17" s="19"/>
    </row>
    <row r="18" spans="1:7" ht="18" customHeight="1">
      <c r="A18" s="209" t="s">
        <v>79</v>
      </c>
      <c r="B18" s="209" t="s">
        <v>80</v>
      </c>
      <c r="C18" s="19">
        <v>2.717638</v>
      </c>
      <c r="D18" s="19">
        <v>2.717638</v>
      </c>
      <c r="E18" s="19">
        <v>2.717638</v>
      </c>
      <c r="F18" s="19"/>
      <c r="G18" s="19"/>
    </row>
    <row r="19" spans="1:7" ht="18" customHeight="1">
      <c r="A19" s="209" t="s">
        <v>81</v>
      </c>
      <c r="B19" s="209" t="s">
        <v>82</v>
      </c>
      <c r="C19" s="19">
        <v>0.47601</v>
      </c>
      <c r="D19" s="19">
        <v>0.47601</v>
      </c>
      <c r="E19" s="19">
        <v>0.47601</v>
      </c>
      <c r="F19" s="19"/>
      <c r="G19" s="19"/>
    </row>
    <row r="20" spans="1:7" ht="18" customHeight="1">
      <c r="A20" s="9" t="s">
        <v>83</v>
      </c>
      <c r="B20" s="9" t="s">
        <v>84</v>
      </c>
      <c r="C20" s="19">
        <v>7.106886</v>
      </c>
      <c r="D20" s="19">
        <v>7.106886</v>
      </c>
      <c r="E20" s="19">
        <v>7.106886</v>
      </c>
      <c r="F20" s="19"/>
      <c r="G20" s="19"/>
    </row>
    <row r="21" spans="1:7" ht="18" customHeight="1">
      <c r="A21" s="163" t="s">
        <v>85</v>
      </c>
      <c r="B21" s="163" t="s">
        <v>86</v>
      </c>
      <c r="C21" s="19">
        <v>7.106886</v>
      </c>
      <c r="D21" s="19">
        <v>7.106886</v>
      </c>
      <c r="E21" s="19">
        <v>7.106886</v>
      </c>
      <c r="F21" s="19"/>
      <c r="G21" s="19"/>
    </row>
    <row r="22" spans="1:7" ht="18" customHeight="1">
      <c r="A22" s="209" t="s">
        <v>87</v>
      </c>
      <c r="B22" s="209" t="s">
        <v>88</v>
      </c>
      <c r="C22" s="19">
        <v>7.106886</v>
      </c>
      <c r="D22" s="19">
        <v>7.106886</v>
      </c>
      <c r="E22" s="19">
        <v>7.106886</v>
      </c>
      <c r="F22" s="19"/>
      <c r="G22" s="19"/>
    </row>
    <row r="23" spans="1:7" ht="18" customHeight="1">
      <c r="A23" s="210" t="s">
        <v>89</v>
      </c>
      <c r="B23" s="211" t="s">
        <v>89</v>
      </c>
      <c r="C23" s="19">
        <v>128.506832</v>
      </c>
      <c r="D23" s="19">
        <v>105.076832</v>
      </c>
      <c r="E23" s="19">
        <v>93.915978</v>
      </c>
      <c r="F23" s="19">
        <v>11.160854</v>
      </c>
      <c r="G23" s="19">
        <v>23.43</v>
      </c>
    </row>
  </sheetData>
  <sheetProtection/>
  <mergeCells count="7">
    <mergeCell ref="A2:G2"/>
    <mergeCell ref="A3:E3"/>
    <mergeCell ref="A4:B4"/>
    <mergeCell ref="D4:F4"/>
    <mergeCell ref="A23:B23"/>
    <mergeCell ref="C4:C5"/>
    <mergeCell ref="G4:G5"/>
  </mergeCells>
  <printOptions/>
  <pageMargins left="0.75" right="0.75" top="1" bottom="1" header="0.5" footer="0.5"/>
  <pageSetup fitToHeight="0" fitToWidth="0" orientation="portrait" paperSize="9"/>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1:Z38"/>
  <sheetViews>
    <sheetView showGridLines="0" showZeros="0" zoomScaleSheetLayoutView="100" workbookViewId="0" topLeftCell="A17">
      <selection activeCell="E22" sqref="A1:Z38"/>
    </sheetView>
  </sheetViews>
  <sheetFormatPr defaultColWidth="9.140625" defaultRowHeight="14.25" customHeight="1"/>
  <cols>
    <col min="1" max="1" width="5.8515625" style="0" customWidth="1"/>
    <col min="2" max="2" width="7.140625" style="0" customWidth="1"/>
    <col min="3" max="3" width="44.00390625" style="0" customWidth="1"/>
    <col min="4" max="4" width="29.57421875" style="0" customWidth="1"/>
    <col min="5" max="13" width="19.421875" style="0" customWidth="1"/>
    <col min="14" max="14" width="7.57421875" style="0" customWidth="1"/>
    <col min="15" max="15" width="6.28125" style="0" customWidth="1"/>
    <col min="16" max="16" width="44.00390625" style="0" customWidth="1"/>
    <col min="17" max="17" width="21.7109375" style="0" customWidth="1"/>
    <col min="18" max="26" width="18.8515625" style="0" customWidth="1"/>
  </cols>
  <sheetData>
    <row r="1" spans="1:26" ht="12" customHeight="1">
      <c r="A1" s="180"/>
      <c r="D1" s="66"/>
      <c r="K1" s="66"/>
      <c r="L1" s="66"/>
      <c r="M1" s="66"/>
      <c r="Q1" s="66"/>
      <c r="W1" s="57"/>
      <c r="X1" s="57"/>
      <c r="Y1" s="57"/>
      <c r="Z1" s="199" t="s">
        <v>112</v>
      </c>
    </row>
    <row r="2" spans="1:26" ht="39" customHeight="1">
      <c r="A2" s="181" t="s">
        <v>113</v>
      </c>
      <c r="B2" s="181"/>
      <c r="C2" s="181"/>
      <c r="D2" s="181"/>
      <c r="E2" s="181"/>
      <c r="F2" s="181"/>
      <c r="G2" s="181"/>
      <c r="H2" s="181"/>
      <c r="I2" s="181"/>
      <c r="J2" s="181"/>
      <c r="K2" s="181"/>
      <c r="L2" s="181"/>
      <c r="M2" s="181"/>
      <c r="N2" s="181"/>
      <c r="O2" s="181"/>
      <c r="P2" s="181"/>
      <c r="Q2" s="181"/>
      <c r="R2" s="181"/>
      <c r="S2" s="181"/>
      <c r="T2" s="181"/>
      <c r="U2" s="181"/>
      <c r="V2" s="181"/>
      <c r="W2" s="181"/>
      <c r="X2" s="181"/>
      <c r="Y2" s="181"/>
      <c r="Z2" s="200"/>
    </row>
    <row r="3" spans="1:26" ht="19.5" customHeight="1">
      <c r="A3" s="23" t="str">
        <f>"单位名称："&amp;"中国共产主义青年团富源县委员会"</f>
        <v>单位名称：中国共产主义青年团富源县委员会</v>
      </c>
      <c r="D3" s="66"/>
      <c r="K3" s="66"/>
      <c r="L3" s="66"/>
      <c r="M3" s="66"/>
      <c r="Q3" s="66"/>
      <c r="W3" s="106"/>
      <c r="X3" s="106"/>
      <c r="Y3" s="106"/>
      <c r="Z3" s="106" t="s">
        <v>2</v>
      </c>
    </row>
    <row r="4" spans="1:26" ht="19.5" customHeight="1">
      <c r="A4" s="182" t="s">
        <v>4</v>
      </c>
      <c r="B4" s="182"/>
      <c r="C4" s="182"/>
      <c r="D4" s="182"/>
      <c r="E4" s="182"/>
      <c r="F4" s="182"/>
      <c r="G4" s="182"/>
      <c r="H4" s="182"/>
      <c r="I4" s="182"/>
      <c r="J4" s="182"/>
      <c r="K4" s="182"/>
      <c r="L4" s="182"/>
      <c r="M4" s="182"/>
      <c r="N4" s="182" t="s">
        <v>4</v>
      </c>
      <c r="O4" s="182"/>
      <c r="P4" s="182"/>
      <c r="Q4" s="182"/>
      <c r="R4" s="182"/>
      <c r="S4" s="182"/>
      <c r="T4" s="182"/>
      <c r="U4" s="182"/>
      <c r="V4" s="182"/>
      <c r="W4" s="182"/>
      <c r="X4" s="182"/>
      <c r="Y4" s="182"/>
      <c r="Z4" s="182"/>
    </row>
    <row r="5" spans="1:26" ht="21.75" customHeight="1">
      <c r="A5" s="183" t="s">
        <v>114</v>
      </c>
      <c r="B5" s="184"/>
      <c r="C5" s="183"/>
      <c r="D5" s="182" t="s">
        <v>29</v>
      </c>
      <c r="E5" s="182" t="s">
        <v>32</v>
      </c>
      <c r="F5" s="182"/>
      <c r="G5" s="182"/>
      <c r="H5" s="182" t="s">
        <v>33</v>
      </c>
      <c r="I5" s="182"/>
      <c r="J5" s="182"/>
      <c r="K5" s="182" t="s">
        <v>34</v>
      </c>
      <c r="L5" s="182"/>
      <c r="M5" s="182"/>
      <c r="N5" s="183" t="s">
        <v>115</v>
      </c>
      <c r="O5" s="184"/>
      <c r="P5" s="183"/>
      <c r="Q5" s="182" t="s">
        <v>29</v>
      </c>
      <c r="R5" s="196" t="s">
        <v>32</v>
      </c>
      <c r="S5" s="197"/>
      <c r="T5" s="198"/>
      <c r="U5" s="196" t="s">
        <v>33</v>
      </c>
      <c r="V5" s="197"/>
      <c r="W5" s="182"/>
      <c r="X5" s="182" t="s">
        <v>34</v>
      </c>
      <c r="Y5" s="182"/>
      <c r="Z5" s="198"/>
    </row>
    <row r="6" spans="1:26" ht="17.25" customHeight="1">
      <c r="A6" s="185" t="s">
        <v>116</v>
      </c>
      <c r="B6" s="185" t="s">
        <v>117</v>
      </c>
      <c r="C6" s="185" t="s">
        <v>47</v>
      </c>
      <c r="D6" s="182"/>
      <c r="E6" s="182" t="s">
        <v>31</v>
      </c>
      <c r="F6" s="182" t="s">
        <v>48</v>
      </c>
      <c r="G6" s="182" t="s">
        <v>49</v>
      </c>
      <c r="H6" s="182" t="s">
        <v>31</v>
      </c>
      <c r="I6" s="182" t="s">
        <v>48</v>
      </c>
      <c r="J6" s="182" t="s">
        <v>49</v>
      </c>
      <c r="K6" s="182" t="s">
        <v>31</v>
      </c>
      <c r="L6" s="182" t="s">
        <v>48</v>
      </c>
      <c r="M6" s="182" t="s">
        <v>49</v>
      </c>
      <c r="N6" s="185" t="s">
        <v>116</v>
      </c>
      <c r="O6" s="185" t="s">
        <v>117</v>
      </c>
      <c r="P6" s="185" t="s">
        <v>47</v>
      </c>
      <c r="Q6" s="182"/>
      <c r="R6" s="182" t="s">
        <v>31</v>
      </c>
      <c r="S6" s="182" t="s">
        <v>48</v>
      </c>
      <c r="T6" s="182" t="s">
        <v>49</v>
      </c>
      <c r="U6" s="182" t="s">
        <v>31</v>
      </c>
      <c r="V6" s="182" t="s">
        <v>48</v>
      </c>
      <c r="W6" s="182" t="s">
        <v>49</v>
      </c>
      <c r="X6" s="182" t="s">
        <v>31</v>
      </c>
      <c r="Y6" s="182" t="s">
        <v>48</v>
      </c>
      <c r="Z6" s="201" t="s">
        <v>49</v>
      </c>
    </row>
    <row r="7" spans="1:26" ht="14.25" customHeight="1">
      <c r="A7" s="186" t="s">
        <v>106</v>
      </c>
      <c r="B7" s="186" t="s">
        <v>107</v>
      </c>
      <c r="C7" s="186" t="s">
        <v>108</v>
      </c>
      <c r="D7" s="186" t="s">
        <v>109</v>
      </c>
      <c r="E7" s="192" t="s">
        <v>110</v>
      </c>
      <c r="F7" s="192" t="s">
        <v>111</v>
      </c>
      <c r="G7" s="192" t="s">
        <v>118</v>
      </c>
      <c r="H7" s="192" t="s">
        <v>119</v>
      </c>
      <c r="I7" s="192" t="s">
        <v>120</v>
      </c>
      <c r="J7" s="192" t="s">
        <v>121</v>
      </c>
      <c r="K7" s="192" t="s">
        <v>122</v>
      </c>
      <c r="L7" s="192" t="s">
        <v>123</v>
      </c>
      <c r="M7" s="192" t="s">
        <v>124</v>
      </c>
      <c r="N7" s="192" t="s">
        <v>125</v>
      </c>
      <c r="O7" s="192" t="s">
        <v>126</v>
      </c>
      <c r="P7" s="192" t="s">
        <v>127</v>
      </c>
      <c r="Q7" s="192" t="s">
        <v>128</v>
      </c>
      <c r="R7" s="192" t="s">
        <v>129</v>
      </c>
      <c r="S7" s="192" t="s">
        <v>130</v>
      </c>
      <c r="T7" s="192" t="s">
        <v>131</v>
      </c>
      <c r="U7" s="192" t="s">
        <v>132</v>
      </c>
      <c r="V7" s="192" t="s">
        <v>133</v>
      </c>
      <c r="W7" s="192" t="s">
        <v>134</v>
      </c>
      <c r="X7" s="192" t="s">
        <v>135</v>
      </c>
      <c r="Y7" s="202">
        <v>25</v>
      </c>
      <c r="Z7" s="203">
        <v>26</v>
      </c>
    </row>
    <row r="8" spans="1:26" ht="17.25" customHeight="1">
      <c r="A8" s="187" t="s">
        <v>136</v>
      </c>
      <c r="B8" s="187"/>
      <c r="C8" s="187" t="s">
        <v>137</v>
      </c>
      <c r="D8" s="19">
        <v>92.475978</v>
      </c>
      <c r="E8" s="19">
        <v>92.475978</v>
      </c>
      <c r="F8" s="19">
        <v>92.475978</v>
      </c>
      <c r="G8" s="19"/>
      <c r="H8" s="19"/>
      <c r="I8" s="19"/>
      <c r="J8" s="19"/>
      <c r="K8" s="19"/>
      <c r="L8" s="19"/>
      <c r="M8" s="19"/>
      <c r="N8" s="9" t="s">
        <v>138</v>
      </c>
      <c r="O8" s="9"/>
      <c r="P8" s="193" t="s">
        <v>139</v>
      </c>
      <c r="Q8" s="19">
        <v>92.475978</v>
      </c>
      <c r="R8" s="19">
        <v>92.475978</v>
      </c>
      <c r="S8" s="19">
        <v>92.475978</v>
      </c>
      <c r="T8" s="19"/>
      <c r="U8" s="19"/>
      <c r="V8" s="19"/>
      <c r="W8" s="19"/>
      <c r="X8" s="19"/>
      <c r="Y8" s="19"/>
      <c r="Z8" s="19"/>
    </row>
    <row r="9" spans="1:26" ht="17.25" customHeight="1">
      <c r="A9" s="188"/>
      <c r="B9" s="188" t="s">
        <v>140</v>
      </c>
      <c r="C9" s="188" t="s">
        <v>141</v>
      </c>
      <c r="D9" s="19">
        <v>68.76598</v>
      </c>
      <c r="E9" s="19">
        <v>68.76598</v>
      </c>
      <c r="F9" s="19">
        <v>68.76598</v>
      </c>
      <c r="G9" s="19"/>
      <c r="H9" s="19"/>
      <c r="I9" s="19"/>
      <c r="J9" s="19"/>
      <c r="K9" s="19"/>
      <c r="L9" s="19"/>
      <c r="M9" s="19"/>
      <c r="N9" s="163"/>
      <c r="O9" s="163" t="s">
        <v>140</v>
      </c>
      <c r="P9" s="194" t="s">
        <v>142</v>
      </c>
      <c r="Q9" s="19">
        <v>22.87428</v>
      </c>
      <c r="R9" s="19">
        <v>22.87428</v>
      </c>
      <c r="S9" s="19">
        <v>22.87428</v>
      </c>
      <c r="T9" s="19"/>
      <c r="U9" s="19"/>
      <c r="V9" s="19"/>
      <c r="W9" s="19"/>
      <c r="X9" s="19"/>
      <c r="Y9" s="19"/>
      <c r="Z9" s="19"/>
    </row>
    <row r="10" spans="1:26" ht="17.25" customHeight="1">
      <c r="A10" s="188"/>
      <c r="B10" s="188" t="s">
        <v>143</v>
      </c>
      <c r="C10" s="188" t="s">
        <v>144</v>
      </c>
      <c r="D10" s="19">
        <v>16.603112</v>
      </c>
      <c r="E10" s="19">
        <v>16.603112</v>
      </c>
      <c r="F10" s="19">
        <v>16.603112</v>
      </c>
      <c r="G10" s="19"/>
      <c r="H10" s="19"/>
      <c r="I10" s="19"/>
      <c r="J10" s="19"/>
      <c r="K10" s="19"/>
      <c r="L10" s="19"/>
      <c r="M10" s="19"/>
      <c r="N10" s="163"/>
      <c r="O10" s="163" t="s">
        <v>143</v>
      </c>
      <c r="P10" s="194" t="s">
        <v>145</v>
      </c>
      <c r="Q10" s="19">
        <v>43.2588</v>
      </c>
      <c r="R10" s="19">
        <v>43.2588</v>
      </c>
      <c r="S10" s="19">
        <v>43.2588</v>
      </c>
      <c r="T10" s="19"/>
      <c r="U10" s="19"/>
      <c r="V10" s="19"/>
      <c r="W10" s="19"/>
      <c r="X10" s="19"/>
      <c r="Y10" s="19"/>
      <c r="Z10" s="19"/>
    </row>
    <row r="11" spans="1:26" ht="17.25" customHeight="1">
      <c r="A11" s="188"/>
      <c r="B11" s="188" t="s">
        <v>146</v>
      </c>
      <c r="C11" s="188" t="s">
        <v>88</v>
      </c>
      <c r="D11" s="19">
        <v>7.106886</v>
      </c>
      <c r="E11" s="19">
        <v>7.106886</v>
      </c>
      <c r="F11" s="19">
        <v>7.106886</v>
      </c>
      <c r="G11" s="19"/>
      <c r="H11" s="19"/>
      <c r="I11" s="19"/>
      <c r="J11" s="19"/>
      <c r="K11" s="19"/>
      <c r="L11" s="19"/>
      <c r="M11" s="19"/>
      <c r="N11" s="163"/>
      <c r="O11" s="163" t="s">
        <v>146</v>
      </c>
      <c r="P11" s="194" t="s">
        <v>147</v>
      </c>
      <c r="Q11" s="19">
        <v>2.6329</v>
      </c>
      <c r="R11" s="19">
        <v>2.6329</v>
      </c>
      <c r="S11" s="19">
        <v>2.6329</v>
      </c>
      <c r="T11" s="19"/>
      <c r="U11" s="19"/>
      <c r="V11" s="19"/>
      <c r="W11" s="19"/>
      <c r="X11" s="19"/>
      <c r="Y11" s="19"/>
      <c r="Z11" s="19"/>
    </row>
    <row r="12" spans="1:26" ht="17.25" customHeight="1">
      <c r="A12" s="187" t="s">
        <v>148</v>
      </c>
      <c r="B12" s="187"/>
      <c r="C12" s="187" t="s">
        <v>149</v>
      </c>
      <c r="D12" s="19">
        <v>11.160854</v>
      </c>
      <c r="E12" s="19">
        <v>11.160854</v>
      </c>
      <c r="F12" s="19">
        <v>11.160854</v>
      </c>
      <c r="G12" s="19"/>
      <c r="H12" s="19"/>
      <c r="I12" s="19"/>
      <c r="J12" s="19"/>
      <c r="K12" s="19"/>
      <c r="L12" s="19"/>
      <c r="M12" s="19"/>
      <c r="N12" s="163"/>
      <c r="O12" s="163" t="s">
        <v>150</v>
      </c>
      <c r="P12" s="194" t="s">
        <v>151</v>
      </c>
      <c r="Q12" s="19"/>
      <c r="R12" s="19"/>
      <c r="S12" s="19"/>
      <c r="T12" s="19"/>
      <c r="U12" s="19"/>
      <c r="V12" s="19"/>
      <c r="W12" s="19"/>
      <c r="X12" s="19"/>
      <c r="Y12" s="19"/>
      <c r="Z12" s="19"/>
    </row>
    <row r="13" spans="1:26" ht="17.25" customHeight="1">
      <c r="A13" s="188"/>
      <c r="B13" s="188" t="s">
        <v>140</v>
      </c>
      <c r="C13" s="188" t="s">
        <v>152</v>
      </c>
      <c r="D13" s="19">
        <v>10.860854</v>
      </c>
      <c r="E13" s="19">
        <v>10.860854</v>
      </c>
      <c r="F13" s="19">
        <v>10.860854</v>
      </c>
      <c r="G13" s="19"/>
      <c r="H13" s="19"/>
      <c r="I13" s="19"/>
      <c r="J13" s="19"/>
      <c r="K13" s="19"/>
      <c r="L13" s="19"/>
      <c r="M13" s="19"/>
      <c r="N13" s="163"/>
      <c r="O13" s="163" t="s">
        <v>153</v>
      </c>
      <c r="P13" s="194" t="s">
        <v>154</v>
      </c>
      <c r="Q13" s="19">
        <v>9.812944</v>
      </c>
      <c r="R13" s="19">
        <v>9.812944</v>
      </c>
      <c r="S13" s="19">
        <v>9.812944</v>
      </c>
      <c r="T13" s="19"/>
      <c r="U13" s="19"/>
      <c r="V13" s="19"/>
      <c r="W13" s="19"/>
      <c r="X13" s="19"/>
      <c r="Y13" s="19"/>
      <c r="Z13" s="19"/>
    </row>
    <row r="14" spans="1:26" ht="17.25" customHeight="1">
      <c r="A14" s="188"/>
      <c r="B14" s="188" t="s">
        <v>155</v>
      </c>
      <c r="C14" s="188" t="s">
        <v>156</v>
      </c>
      <c r="D14" s="19"/>
      <c r="E14" s="19"/>
      <c r="F14" s="19"/>
      <c r="G14" s="19"/>
      <c r="H14" s="19"/>
      <c r="I14" s="19"/>
      <c r="J14" s="19"/>
      <c r="K14" s="19"/>
      <c r="L14" s="19"/>
      <c r="M14" s="19"/>
      <c r="N14" s="163"/>
      <c r="O14" s="163" t="s">
        <v>157</v>
      </c>
      <c r="P14" s="194" t="s">
        <v>158</v>
      </c>
      <c r="Q14" s="19"/>
      <c r="R14" s="19"/>
      <c r="S14" s="19"/>
      <c r="T14" s="19"/>
      <c r="U14" s="19"/>
      <c r="V14" s="19"/>
      <c r="W14" s="19"/>
      <c r="X14" s="19"/>
      <c r="Y14" s="19"/>
      <c r="Z14" s="19"/>
    </row>
    <row r="15" spans="1:26" ht="17.25" customHeight="1">
      <c r="A15" s="188"/>
      <c r="B15" s="188" t="s">
        <v>159</v>
      </c>
      <c r="C15" s="188" t="s">
        <v>160</v>
      </c>
      <c r="D15" s="19">
        <v>0.3</v>
      </c>
      <c r="E15" s="19">
        <v>0.3</v>
      </c>
      <c r="F15" s="19">
        <v>0.3</v>
      </c>
      <c r="G15" s="19"/>
      <c r="H15" s="19"/>
      <c r="I15" s="19"/>
      <c r="J15" s="19"/>
      <c r="K15" s="19"/>
      <c r="L15" s="19"/>
      <c r="M15" s="19"/>
      <c r="N15" s="163"/>
      <c r="O15" s="163" t="s">
        <v>121</v>
      </c>
      <c r="P15" s="194" t="s">
        <v>161</v>
      </c>
      <c r="Q15" s="19">
        <v>3.59652</v>
      </c>
      <c r="R15" s="19">
        <v>3.59652</v>
      </c>
      <c r="S15" s="19">
        <v>3.59652</v>
      </c>
      <c r="T15" s="19"/>
      <c r="U15" s="19"/>
      <c r="V15" s="19"/>
      <c r="W15" s="19"/>
      <c r="X15" s="19"/>
      <c r="Y15" s="19"/>
      <c r="Z15" s="19"/>
    </row>
    <row r="16" spans="1:26" ht="17.25" customHeight="1">
      <c r="A16" s="188"/>
      <c r="B16" s="188" t="s">
        <v>157</v>
      </c>
      <c r="C16" s="188" t="s">
        <v>162</v>
      </c>
      <c r="D16" s="19"/>
      <c r="E16" s="19"/>
      <c r="F16" s="19"/>
      <c r="G16" s="19"/>
      <c r="H16" s="19"/>
      <c r="I16" s="19"/>
      <c r="J16" s="19"/>
      <c r="K16" s="19"/>
      <c r="L16" s="19"/>
      <c r="M16" s="19"/>
      <c r="N16" s="163"/>
      <c r="O16" s="163" t="s">
        <v>122</v>
      </c>
      <c r="P16" s="194" t="s">
        <v>163</v>
      </c>
      <c r="Q16" s="19">
        <v>2.717638</v>
      </c>
      <c r="R16" s="19">
        <v>2.717638</v>
      </c>
      <c r="S16" s="19">
        <v>2.717638</v>
      </c>
      <c r="T16" s="19"/>
      <c r="U16" s="19"/>
      <c r="V16" s="19"/>
      <c r="W16" s="19"/>
      <c r="X16" s="19"/>
      <c r="Y16" s="19"/>
      <c r="Z16" s="19"/>
    </row>
    <row r="17" spans="1:26" ht="17.25" customHeight="1">
      <c r="A17" s="187" t="s">
        <v>164</v>
      </c>
      <c r="B17" s="187"/>
      <c r="C17" s="187" t="s">
        <v>165</v>
      </c>
      <c r="D17" s="19"/>
      <c r="E17" s="19"/>
      <c r="F17" s="19"/>
      <c r="G17" s="19"/>
      <c r="H17" s="19"/>
      <c r="I17" s="19"/>
      <c r="J17" s="19"/>
      <c r="K17" s="19"/>
      <c r="L17" s="19"/>
      <c r="M17" s="19"/>
      <c r="N17" s="163"/>
      <c r="O17" s="163" t="s">
        <v>123</v>
      </c>
      <c r="P17" s="194" t="s">
        <v>166</v>
      </c>
      <c r="Q17" s="19">
        <v>0.47601</v>
      </c>
      <c r="R17" s="19">
        <v>0.47601</v>
      </c>
      <c r="S17" s="19">
        <v>0.47601</v>
      </c>
      <c r="T17" s="19"/>
      <c r="U17" s="19"/>
      <c r="V17" s="19"/>
      <c r="W17" s="19"/>
      <c r="X17" s="19"/>
      <c r="Y17" s="19"/>
      <c r="Z17" s="19"/>
    </row>
    <row r="18" spans="1:26" ht="17.25" customHeight="1">
      <c r="A18" s="188"/>
      <c r="B18" s="188" t="s">
        <v>159</v>
      </c>
      <c r="C18" s="188" t="s">
        <v>167</v>
      </c>
      <c r="D18" s="19"/>
      <c r="E18" s="19"/>
      <c r="F18" s="19"/>
      <c r="G18" s="19"/>
      <c r="H18" s="19"/>
      <c r="I18" s="19"/>
      <c r="J18" s="19"/>
      <c r="K18" s="19"/>
      <c r="L18" s="19"/>
      <c r="M18" s="19"/>
      <c r="N18" s="163"/>
      <c r="O18" s="163" t="s">
        <v>124</v>
      </c>
      <c r="P18" s="194" t="s">
        <v>88</v>
      </c>
      <c r="Q18" s="19">
        <v>7.106886</v>
      </c>
      <c r="R18" s="19">
        <v>7.106886</v>
      </c>
      <c r="S18" s="19">
        <v>7.106886</v>
      </c>
      <c r="T18" s="19"/>
      <c r="U18" s="19"/>
      <c r="V18" s="19"/>
      <c r="W18" s="19"/>
      <c r="X18" s="19"/>
      <c r="Y18" s="19"/>
      <c r="Z18" s="19"/>
    </row>
    <row r="19" spans="1:26" ht="17.25" customHeight="1">
      <c r="A19" s="187" t="s">
        <v>168</v>
      </c>
      <c r="B19" s="187"/>
      <c r="C19" s="187" t="s">
        <v>169</v>
      </c>
      <c r="D19" s="19"/>
      <c r="E19" s="19"/>
      <c r="F19" s="19"/>
      <c r="G19" s="19"/>
      <c r="H19" s="19"/>
      <c r="I19" s="19"/>
      <c r="J19" s="19"/>
      <c r="K19" s="19"/>
      <c r="L19" s="19"/>
      <c r="M19" s="19"/>
      <c r="N19" s="9" t="s">
        <v>170</v>
      </c>
      <c r="O19" s="9"/>
      <c r="P19" s="193" t="s">
        <v>171</v>
      </c>
      <c r="Q19" s="19">
        <v>11.160854</v>
      </c>
      <c r="R19" s="19">
        <v>11.160854</v>
      </c>
      <c r="S19" s="19">
        <v>11.160854</v>
      </c>
      <c r="T19" s="19"/>
      <c r="U19" s="19"/>
      <c r="V19" s="19"/>
      <c r="W19" s="19"/>
      <c r="X19" s="19"/>
      <c r="Y19" s="19"/>
      <c r="Z19" s="19"/>
    </row>
    <row r="20" spans="1:26" ht="17.25" customHeight="1">
      <c r="A20" s="188"/>
      <c r="B20" s="188" t="s">
        <v>140</v>
      </c>
      <c r="C20" s="188" t="s">
        <v>139</v>
      </c>
      <c r="D20" s="19"/>
      <c r="E20" s="19"/>
      <c r="F20" s="19"/>
      <c r="G20" s="19"/>
      <c r="H20" s="19"/>
      <c r="I20" s="19"/>
      <c r="J20" s="19"/>
      <c r="K20" s="19"/>
      <c r="L20" s="19"/>
      <c r="M20" s="19"/>
      <c r="N20" s="163"/>
      <c r="O20" s="163" t="s">
        <v>140</v>
      </c>
      <c r="P20" s="194" t="s">
        <v>172</v>
      </c>
      <c r="Q20" s="19">
        <v>1.06</v>
      </c>
      <c r="R20" s="19">
        <v>1.06</v>
      </c>
      <c r="S20" s="19">
        <v>1.06</v>
      </c>
      <c r="T20" s="19"/>
      <c r="U20" s="19"/>
      <c r="V20" s="19"/>
      <c r="W20" s="19"/>
      <c r="X20" s="19"/>
      <c r="Y20" s="19"/>
      <c r="Z20" s="19"/>
    </row>
    <row r="21" spans="1:26" ht="17.25" customHeight="1">
      <c r="A21" s="188"/>
      <c r="B21" s="188" t="s">
        <v>143</v>
      </c>
      <c r="C21" s="188" t="s">
        <v>171</v>
      </c>
      <c r="D21" s="19"/>
      <c r="E21" s="19"/>
      <c r="F21" s="19"/>
      <c r="G21" s="19"/>
      <c r="H21" s="19"/>
      <c r="I21" s="19"/>
      <c r="J21" s="19"/>
      <c r="K21" s="19"/>
      <c r="L21" s="19"/>
      <c r="M21" s="19"/>
      <c r="N21" s="163"/>
      <c r="O21" s="163" t="s">
        <v>143</v>
      </c>
      <c r="P21" s="194" t="s">
        <v>173</v>
      </c>
      <c r="Q21" s="19">
        <v>0.5</v>
      </c>
      <c r="R21" s="19">
        <v>0.5</v>
      </c>
      <c r="S21" s="19">
        <v>0.5</v>
      </c>
      <c r="T21" s="19"/>
      <c r="U21" s="19"/>
      <c r="V21" s="19"/>
      <c r="W21" s="19"/>
      <c r="X21" s="19"/>
      <c r="Y21" s="19"/>
      <c r="Z21" s="19"/>
    </row>
    <row r="22" spans="1:26" ht="17.25" customHeight="1">
      <c r="A22" s="187" t="s">
        <v>174</v>
      </c>
      <c r="B22" s="187"/>
      <c r="C22" s="187" t="s">
        <v>175</v>
      </c>
      <c r="D22" s="19">
        <v>24.87</v>
      </c>
      <c r="E22" s="19">
        <v>24.87</v>
      </c>
      <c r="F22" s="19">
        <v>1.44</v>
      </c>
      <c r="G22" s="19">
        <v>23.43</v>
      </c>
      <c r="H22" s="19"/>
      <c r="I22" s="19"/>
      <c r="J22" s="19"/>
      <c r="K22" s="19"/>
      <c r="L22" s="19"/>
      <c r="M22" s="19"/>
      <c r="N22" s="163"/>
      <c r="O22" s="163" t="s">
        <v>155</v>
      </c>
      <c r="P22" s="194" t="s">
        <v>176</v>
      </c>
      <c r="Q22" s="19"/>
      <c r="R22" s="19"/>
      <c r="S22" s="19"/>
      <c r="T22" s="19"/>
      <c r="U22" s="19"/>
      <c r="V22" s="19"/>
      <c r="W22" s="19"/>
      <c r="X22" s="19"/>
      <c r="Y22" s="19"/>
      <c r="Z22" s="19"/>
    </row>
    <row r="23" spans="1:26" ht="17.25" customHeight="1">
      <c r="A23" s="188"/>
      <c r="B23" s="188" t="s">
        <v>140</v>
      </c>
      <c r="C23" s="188" t="s">
        <v>177</v>
      </c>
      <c r="D23" s="19">
        <v>24.87</v>
      </c>
      <c r="E23" s="19">
        <v>24.87</v>
      </c>
      <c r="F23" s="19">
        <v>1.44</v>
      </c>
      <c r="G23" s="19">
        <v>23.43</v>
      </c>
      <c r="H23" s="19"/>
      <c r="I23" s="19"/>
      <c r="J23" s="19"/>
      <c r="K23" s="19"/>
      <c r="L23" s="19"/>
      <c r="M23" s="19"/>
      <c r="N23" s="163"/>
      <c r="O23" s="163" t="s">
        <v>159</v>
      </c>
      <c r="P23" s="194" t="s">
        <v>178</v>
      </c>
      <c r="Q23" s="19">
        <v>0.2</v>
      </c>
      <c r="R23" s="19">
        <v>0.2</v>
      </c>
      <c r="S23" s="19">
        <v>0.2</v>
      </c>
      <c r="T23" s="19"/>
      <c r="U23" s="19"/>
      <c r="V23" s="19"/>
      <c r="W23" s="19"/>
      <c r="X23" s="19"/>
      <c r="Y23" s="19"/>
      <c r="Z23" s="19"/>
    </row>
    <row r="24" spans="1:26" ht="17.25" customHeight="1">
      <c r="A24" s="188"/>
      <c r="B24" s="188" t="s">
        <v>143</v>
      </c>
      <c r="C24" s="188" t="s">
        <v>179</v>
      </c>
      <c r="D24" s="19"/>
      <c r="E24" s="19"/>
      <c r="F24" s="19"/>
      <c r="G24" s="19"/>
      <c r="H24" s="19"/>
      <c r="I24" s="19"/>
      <c r="J24" s="19"/>
      <c r="K24" s="19"/>
      <c r="L24" s="19"/>
      <c r="M24" s="19"/>
      <c r="N24" s="163"/>
      <c r="O24" s="163" t="s">
        <v>150</v>
      </c>
      <c r="P24" s="194" t="s">
        <v>180</v>
      </c>
      <c r="Q24" s="19">
        <v>0.7</v>
      </c>
      <c r="R24" s="19">
        <v>0.7</v>
      </c>
      <c r="S24" s="19">
        <v>0.7</v>
      </c>
      <c r="T24" s="19"/>
      <c r="U24" s="19"/>
      <c r="V24" s="19"/>
      <c r="W24" s="19"/>
      <c r="X24" s="19"/>
      <c r="Y24" s="19"/>
      <c r="Z24" s="19"/>
    </row>
    <row r="25" spans="1:26" ht="17.25" customHeight="1">
      <c r="A25" s="188"/>
      <c r="B25" s="188" t="s">
        <v>155</v>
      </c>
      <c r="C25" s="188" t="s">
        <v>181</v>
      </c>
      <c r="D25" s="19"/>
      <c r="E25" s="19"/>
      <c r="F25" s="19"/>
      <c r="G25" s="19"/>
      <c r="H25" s="19"/>
      <c r="I25" s="19"/>
      <c r="J25" s="19"/>
      <c r="K25" s="19"/>
      <c r="L25" s="19"/>
      <c r="M25" s="19"/>
      <c r="N25" s="163"/>
      <c r="O25" s="163" t="s">
        <v>122</v>
      </c>
      <c r="P25" s="194" t="s">
        <v>182</v>
      </c>
      <c r="Q25" s="19"/>
      <c r="R25" s="19"/>
      <c r="S25" s="19"/>
      <c r="T25" s="19"/>
      <c r="U25" s="19"/>
      <c r="V25" s="19"/>
      <c r="W25" s="19"/>
      <c r="X25" s="19"/>
      <c r="Y25" s="19"/>
      <c r="Z25" s="19"/>
    </row>
    <row r="26" spans="1:26" ht="17.25" customHeight="1">
      <c r="A26" s="9"/>
      <c r="B26" s="9"/>
      <c r="C26" s="9"/>
      <c r="D26" s="9"/>
      <c r="E26" s="9"/>
      <c r="F26" s="9"/>
      <c r="G26" s="9"/>
      <c r="H26" s="9"/>
      <c r="I26" s="9"/>
      <c r="J26" s="9"/>
      <c r="K26" s="9"/>
      <c r="L26" s="9"/>
      <c r="M26" s="9"/>
      <c r="N26" s="163"/>
      <c r="O26" s="163" t="s">
        <v>124</v>
      </c>
      <c r="P26" s="194" t="s">
        <v>162</v>
      </c>
      <c r="Q26" s="19"/>
      <c r="R26" s="19"/>
      <c r="S26" s="19"/>
      <c r="T26" s="19"/>
      <c r="U26" s="19"/>
      <c r="V26" s="19"/>
      <c r="W26" s="19"/>
      <c r="X26" s="19"/>
      <c r="Y26" s="19"/>
      <c r="Z26" s="19"/>
    </row>
    <row r="27" spans="1:26" ht="17.25" customHeight="1">
      <c r="A27" s="9"/>
      <c r="B27" s="9"/>
      <c r="C27" s="9"/>
      <c r="D27" s="9"/>
      <c r="E27" s="9"/>
      <c r="F27" s="9"/>
      <c r="G27" s="9"/>
      <c r="H27" s="9"/>
      <c r="I27" s="9"/>
      <c r="J27" s="9"/>
      <c r="K27" s="9"/>
      <c r="L27" s="9"/>
      <c r="M27" s="9"/>
      <c r="N27" s="163"/>
      <c r="O27" s="163" t="s">
        <v>128</v>
      </c>
      <c r="P27" s="194" t="s">
        <v>160</v>
      </c>
      <c r="Q27" s="19">
        <v>0.3</v>
      </c>
      <c r="R27" s="19">
        <v>0.3</v>
      </c>
      <c r="S27" s="19">
        <v>0.3</v>
      </c>
      <c r="T27" s="19"/>
      <c r="U27" s="19"/>
      <c r="V27" s="19"/>
      <c r="W27" s="19"/>
      <c r="X27" s="19"/>
      <c r="Y27" s="19"/>
      <c r="Z27" s="19"/>
    </row>
    <row r="28" spans="1:26" ht="17.25" customHeight="1">
      <c r="A28" s="9"/>
      <c r="B28" s="9"/>
      <c r="C28" s="9"/>
      <c r="D28" s="9"/>
      <c r="E28" s="9"/>
      <c r="F28" s="9"/>
      <c r="G28" s="9"/>
      <c r="H28" s="9"/>
      <c r="I28" s="9"/>
      <c r="J28" s="9"/>
      <c r="K28" s="9"/>
      <c r="L28" s="9"/>
      <c r="M28" s="9"/>
      <c r="N28" s="163"/>
      <c r="O28" s="163" t="s">
        <v>183</v>
      </c>
      <c r="P28" s="194" t="s">
        <v>184</v>
      </c>
      <c r="Q28" s="19"/>
      <c r="R28" s="19"/>
      <c r="S28" s="19"/>
      <c r="T28" s="19"/>
      <c r="U28" s="19"/>
      <c r="V28" s="19"/>
      <c r="W28" s="19"/>
      <c r="X28" s="19"/>
      <c r="Y28" s="19"/>
      <c r="Z28" s="19"/>
    </row>
    <row r="29" spans="1:26" ht="17.25" customHeight="1">
      <c r="A29" s="9"/>
      <c r="B29" s="9"/>
      <c r="C29" s="9"/>
      <c r="D29" s="9"/>
      <c r="E29" s="9"/>
      <c r="F29" s="9"/>
      <c r="G29" s="9"/>
      <c r="H29" s="9"/>
      <c r="I29" s="9"/>
      <c r="J29" s="9"/>
      <c r="K29" s="9"/>
      <c r="L29" s="9"/>
      <c r="M29" s="9"/>
      <c r="N29" s="163"/>
      <c r="O29" s="163" t="s">
        <v>185</v>
      </c>
      <c r="P29" s="194" t="s">
        <v>186</v>
      </c>
      <c r="Q29" s="19">
        <v>1.32576</v>
      </c>
      <c r="R29" s="19">
        <v>1.32576</v>
      </c>
      <c r="S29" s="19">
        <v>1.32576</v>
      </c>
      <c r="T29" s="19"/>
      <c r="U29" s="19"/>
      <c r="V29" s="19"/>
      <c r="W29" s="19"/>
      <c r="X29" s="19"/>
      <c r="Y29" s="19"/>
      <c r="Z29" s="19"/>
    </row>
    <row r="30" spans="1:26" ht="17.25" customHeight="1">
      <c r="A30" s="9"/>
      <c r="B30" s="9"/>
      <c r="C30" s="9"/>
      <c r="D30" s="9"/>
      <c r="E30" s="9"/>
      <c r="F30" s="9"/>
      <c r="G30" s="9"/>
      <c r="H30" s="9"/>
      <c r="I30" s="9"/>
      <c r="J30" s="9"/>
      <c r="K30" s="9"/>
      <c r="L30" s="9"/>
      <c r="M30" s="9"/>
      <c r="N30" s="163"/>
      <c r="O30" s="163" t="s">
        <v>187</v>
      </c>
      <c r="P30" s="194" t="s">
        <v>188</v>
      </c>
      <c r="Q30" s="19">
        <v>1.675094</v>
      </c>
      <c r="R30" s="19">
        <v>1.675094</v>
      </c>
      <c r="S30" s="19">
        <v>1.675094</v>
      </c>
      <c r="T30" s="19"/>
      <c r="U30" s="19"/>
      <c r="V30" s="19"/>
      <c r="W30" s="19"/>
      <c r="X30" s="19"/>
      <c r="Y30" s="19"/>
      <c r="Z30" s="19"/>
    </row>
    <row r="31" spans="1:26" ht="17.25" customHeight="1">
      <c r="A31" s="9"/>
      <c r="B31" s="9"/>
      <c r="C31" s="9"/>
      <c r="D31" s="9"/>
      <c r="E31" s="9"/>
      <c r="F31" s="9"/>
      <c r="G31" s="9"/>
      <c r="H31" s="9"/>
      <c r="I31" s="9"/>
      <c r="J31" s="9"/>
      <c r="K31" s="9"/>
      <c r="L31" s="9"/>
      <c r="M31" s="9"/>
      <c r="N31" s="163"/>
      <c r="O31" s="163" t="s">
        <v>189</v>
      </c>
      <c r="P31" s="194" t="s">
        <v>190</v>
      </c>
      <c r="Q31" s="19">
        <v>5.4</v>
      </c>
      <c r="R31" s="19">
        <v>5.4</v>
      </c>
      <c r="S31" s="19">
        <v>5.4</v>
      </c>
      <c r="T31" s="19"/>
      <c r="U31" s="19"/>
      <c r="V31" s="19"/>
      <c r="W31" s="19"/>
      <c r="X31" s="19"/>
      <c r="Y31" s="19"/>
      <c r="Z31" s="19"/>
    </row>
    <row r="32" spans="1:26" ht="17.25" customHeight="1">
      <c r="A32" s="9"/>
      <c r="B32" s="9"/>
      <c r="C32" s="9"/>
      <c r="D32" s="9"/>
      <c r="E32" s="9"/>
      <c r="F32" s="9"/>
      <c r="G32" s="9"/>
      <c r="H32" s="9"/>
      <c r="I32" s="9"/>
      <c r="J32" s="9"/>
      <c r="K32" s="9"/>
      <c r="L32" s="9"/>
      <c r="M32" s="9"/>
      <c r="N32" s="9" t="s">
        <v>191</v>
      </c>
      <c r="O32" s="9"/>
      <c r="P32" s="193" t="s">
        <v>175</v>
      </c>
      <c r="Q32" s="19">
        <v>24.87</v>
      </c>
      <c r="R32" s="19">
        <v>24.87</v>
      </c>
      <c r="S32" s="19">
        <v>1.44</v>
      </c>
      <c r="T32" s="19">
        <v>23.43</v>
      </c>
      <c r="U32" s="19"/>
      <c r="V32" s="19"/>
      <c r="W32" s="19"/>
      <c r="X32" s="19"/>
      <c r="Y32" s="19"/>
      <c r="Z32" s="19"/>
    </row>
    <row r="33" spans="1:26" ht="17.25" customHeight="1">
      <c r="A33" s="9"/>
      <c r="B33" s="9"/>
      <c r="C33" s="9"/>
      <c r="D33" s="9"/>
      <c r="E33" s="9"/>
      <c r="F33" s="9"/>
      <c r="G33" s="9"/>
      <c r="H33" s="9"/>
      <c r="I33" s="9"/>
      <c r="J33" s="9"/>
      <c r="K33" s="9"/>
      <c r="L33" s="9"/>
      <c r="M33" s="9"/>
      <c r="N33" s="163"/>
      <c r="O33" s="163" t="s">
        <v>143</v>
      </c>
      <c r="P33" s="194" t="s">
        <v>192</v>
      </c>
      <c r="Q33" s="19"/>
      <c r="R33" s="19"/>
      <c r="S33" s="19"/>
      <c r="T33" s="19"/>
      <c r="U33" s="19"/>
      <c r="V33" s="19"/>
      <c r="W33" s="19"/>
      <c r="X33" s="19"/>
      <c r="Y33" s="19"/>
      <c r="Z33" s="19"/>
    </row>
    <row r="34" spans="1:26" ht="17.25" customHeight="1">
      <c r="A34" s="9"/>
      <c r="B34" s="9"/>
      <c r="C34" s="9"/>
      <c r="D34" s="9"/>
      <c r="E34" s="9"/>
      <c r="F34" s="9"/>
      <c r="G34" s="9"/>
      <c r="H34" s="9"/>
      <c r="I34" s="9"/>
      <c r="J34" s="9"/>
      <c r="K34" s="9"/>
      <c r="L34" s="9"/>
      <c r="M34" s="9"/>
      <c r="N34" s="163"/>
      <c r="O34" s="163" t="s">
        <v>155</v>
      </c>
      <c r="P34" s="194" t="s">
        <v>193</v>
      </c>
      <c r="Q34" s="19">
        <v>24.87</v>
      </c>
      <c r="R34" s="19">
        <v>24.87</v>
      </c>
      <c r="S34" s="19">
        <v>1.44</v>
      </c>
      <c r="T34" s="19">
        <v>23.43</v>
      </c>
      <c r="U34" s="19"/>
      <c r="V34" s="19"/>
      <c r="W34" s="19"/>
      <c r="X34" s="19"/>
      <c r="Y34" s="19"/>
      <c r="Z34" s="19"/>
    </row>
    <row r="35" spans="1:26" ht="17.25" customHeight="1">
      <c r="A35" s="9"/>
      <c r="B35" s="9"/>
      <c r="C35" s="9"/>
      <c r="D35" s="9"/>
      <c r="E35" s="9"/>
      <c r="F35" s="9"/>
      <c r="G35" s="9"/>
      <c r="H35" s="9"/>
      <c r="I35" s="9"/>
      <c r="J35" s="9"/>
      <c r="K35" s="9"/>
      <c r="L35" s="9"/>
      <c r="M35" s="9"/>
      <c r="N35" s="163"/>
      <c r="O35" s="163" t="s">
        <v>153</v>
      </c>
      <c r="P35" s="194" t="s">
        <v>179</v>
      </c>
      <c r="Q35" s="19"/>
      <c r="R35" s="19"/>
      <c r="S35" s="19"/>
      <c r="T35" s="19"/>
      <c r="U35" s="19"/>
      <c r="V35" s="19"/>
      <c r="W35" s="19"/>
      <c r="X35" s="19"/>
      <c r="Y35" s="19"/>
      <c r="Z35" s="19"/>
    </row>
    <row r="36" spans="1:26" ht="17.25" customHeight="1">
      <c r="A36" s="9"/>
      <c r="B36" s="9"/>
      <c r="C36" s="9"/>
      <c r="D36" s="9"/>
      <c r="E36" s="9"/>
      <c r="F36" s="9"/>
      <c r="G36" s="9"/>
      <c r="H36" s="9"/>
      <c r="I36" s="9"/>
      <c r="J36" s="9"/>
      <c r="K36" s="9"/>
      <c r="L36" s="9"/>
      <c r="M36" s="9"/>
      <c r="N36" s="9" t="s">
        <v>194</v>
      </c>
      <c r="O36" s="9"/>
      <c r="P36" s="193" t="s">
        <v>195</v>
      </c>
      <c r="Q36" s="19"/>
      <c r="R36" s="19"/>
      <c r="S36" s="19"/>
      <c r="T36" s="19"/>
      <c r="U36" s="19"/>
      <c r="V36" s="19"/>
      <c r="W36" s="19"/>
      <c r="X36" s="19"/>
      <c r="Y36" s="19"/>
      <c r="Z36" s="19"/>
    </row>
    <row r="37" spans="1:26" ht="17.25" customHeight="1">
      <c r="A37" s="9"/>
      <c r="B37" s="9"/>
      <c r="C37" s="9"/>
      <c r="D37" s="9"/>
      <c r="E37" s="9"/>
      <c r="F37" s="9"/>
      <c r="G37" s="9"/>
      <c r="H37" s="9"/>
      <c r="I37" s="9"/>
      <c r="J37" s="9"/>
      <c r="K37" s="9"/>
      <c r="L37" s="9"/>
      <c r="M37" s="9"/>
      <c r="N37" s="163"/>
      <c r="O37" s="163" t="s">
        <v>143</v>
      </c>
      <c r="P37" s="194" t="s">
        <v>196</v>
      </c>
      <c r="Q37" s="19"/>
      <c r="R37" s="19"/>
      <c r="S37" s="19"/>
      <c r="T37" s="19"/>
      <c r="U37" s="19"/>
      <c r="V37" s="19"/>
      <c r="W37" s="19"/>
      <c r="X37" s="19"/>
      <c r="Y37" s="19"/>
      <c r="Z37" s="19"/>
    </row>
    <row r="38" spans="1:26" ht="20.25" customHeight="1">
      <c r="A38" s="189" t="s">
        <v>23</v>
      </c>
      <c r="B38" s="190"/>
      <c r="C38" s="191"/>
      <c r="D38" s="19">
        <v>128.506832</v>
      </c>
      <c r="E38" s="19">
        <v>128.506832</v>
      </c>
      <c r="F38" s="19">
        <v>105.076832</v>
      </c>
      <c r="G38" s="19">
        <v>23.43</v>
      </c>
      <c r="H38" s="19"/>
      <c r="I38" s="19"/>
      <c r="J38" s="19"/>
      <c r="K38" s="19"/>
      <c r="L38" s="19"/>
      <c r="M38" s="19"/>
      <c r="N38" s="195" t="s">
        <v>23</v>
      </c>
      <c r="O38" s="195"/>
      <c r="P38" s="195"/>
      <c r="Q38" s="19">
        <v>128.506832</v>
      </c>
      <c r="R38" s="19">
        <v>128.506832</v>
      </c>
      <c r="S38" s="19">
        <v>105.076832</v>
      </c>
      <c r="T38" s="19">
        <v>23.43</v>
      </c>
      <c r="U38" s="19"/>
      <c r="V38" s="19"/>
      <c r="W38" s="19"/>
      <c r="X38" s="19"/>
      <c r="Y38" s="19"/>
      <c r="Z38" s="19"/>
    </row>
  </sheetData>
  <sheetProtection/>
  <mergeCells count="16">
    <mergeCell ref="A2:Z2"/>
    <mergeCell ref="A3:C3"/>
    <mergeCell ref="A4:M4"/>
    <mergeCell ref="N4:Z4"/>
    <mergeCell ref="A5:C5"/>
    <mergeCell ref="E5:G5"/>
    <mergeCell ref="H5:J5"/>
    <mergeCell ref="K5:M5"/>
    <mergeCell ref="N5:P5"/>
    <mergeCell ref="R5:T5"/>
    <mergeCell ref="U5:W5"/>
    <mergeCell ref="X5:Z5"/>
    <mergeCell ref="A38:C38"/>
    <mergeCell ref="N38:P38"/>
    <mergeCell ref="D5:D6"/>
    <mergeCell ref="Q5:Q6"/>
  </mergeCells>
  <printOptions/>
  <pageMargins left="0.75" right="0.75" top="1" bottom="1" header="0.5" footer="0.5"/>
  <pageSetup fitToHeight="0" fitToWidth="0" orientation="portrait" paperSize="9"/>
</worksheet>
</file>

<file path=xl/worksheets/sheet7.xml><?xml version="1.0" encoding="utf-8"?>
<worksheet xmlns="http://schemas.openxmlformats.org/spreadsheetml/2006/main" xmlns:r="http://schemas.openxmlformats.org/officeDocument/2006/relationships">
  <sheetPr>
    <outlinePr summaryRight="0"/>
    <pageSetUpPr fitToPage="1"/>
  </sheetPr>
  <dimension ref="A1:F7"/>
  <sheetViews>
    <sheetView showZeros="0" zoomScaleSheetLayoutView="100" workbookViewId="0" topLeftCell="B1">
      <selection activeCell="E7" sqref="A1:F7"/>
    </sheetView>
  </sheetViews>
  <sheetFormatPr defaultColWidth="9.140625" defaultRowHeight="14.25" customHeight="1"/>
  <cols>
    <col min="1" max="2" width="27.421875" style="0" customWidth="1"/>
    <col min="3" max="3" width="17.28125" style="0" customWidth="1"/>
    <col min="4" max="5" width="26.28125" style="0" customWidth="1"/>
    <col min="6" max="6" width="18.7109375" style="0" customWidth="1"/>
  </cols>
  <sheetData>
    <row r="1" spans="1:6" ht="14.25" customHeight="1">
      <c r="A1" s="175"/>
      <c r="B1" s="175"/>
      <c r="C1" s="72"/>
      <c r="F1" s="179" t="s">
        <v>197</v>
      </c>
    </row>
    <row r="2" spans="1:6" ht="25.5" customHeight="1">
      <c r="A2" s="176" t="s">
        <v>198</v>
      </c>
      <c r="B2" s="176"/>
      <c r="C2" s="176"/>
      <c r="D2" s="176"/>
      <c r="E2" s="176"/>
      <c r="F2" s="176"/>
    </row>
    <row r="3" spans="1:6" ht="15.75" customHeight="1">
      <c r="A3" s="22" t="str">
        <f>"单位名称："&amp;"中国共产主义青年团富源县委员会"</f>
        <v>单位名称：中国共产主义青年团富源县委员会</v>
      </c>
      <c r="B3" s="175"/>
      <c r="C3" s="72"/>
      <c r="F3" s="293" t="s">
        <v>2</v>
      </c>
    </row>
    <row r="4" spans="1:6" ht="19.5" customHeight="1">
      <c r="A4" s="7" t="s">
        <v>199</v>
      </c>
      <c r="B4" s="17" t="s">
        <v>200</v>
      </c>
      <c r="C4" s="17" t="s">
        <v>201</v>
      </c>
      <c r="D4" s="17"/>
      <c r="E4" s="17"/>
      <c r="F4" s="17" t="s">
        <v>160</v>
      </c>
    </row>
    <row r="5" spans="1:6" ht="19.5" customHeight="1">
      <c r="A5" s="7"/>
      <c r="B5" s="17"/>
      <c r="C5" s="64" t="s">
        <v>31</v>
      </c>
      <c r="D5" s="64" t="s">
        <v>202</v>
      </c>
      <c r="E5" s="64" t="s">
        <v>203</v>
      </c>
      <c r="F5" s="17"/>
    </row>
    <row r="6" spans="1:6" ht="18.75" customHeight="1">
      <c r="A6" s="177">
        <v>1</v>
      </c>
      <c r="B6" s="177">
        <v>2</v>
      </c>
      <c r="C6" s="178">
        <v>3</v>
      </c>
      <c r="D6" s="177">
        <v>4</v>
      </c>
      <c r="E6" s="177">
        <v>5</v>
      </c>
      <c r="F6" s="177">
        <v>6</v>
      </c>
    </row>
    <row r="7" spans="1:6" ht="18.75" customHeight="1">
      <c r="A7" s="19">
        <v>0.3</v>
      </c>
      <c r="B7" s="19"/>
      <c r="C7" s="19"/>
      <c r="D7" s="19"/>
      <c r="E7" s="19"/>
      <c r="F7" s="19">
        <v>0.3</v>
      </c>
    </row>
  </sheetData>
  <sheetProtection/>
  <mergeCells count="6">
    <mergeCell ref="A2:F2"/>
    <mergeCell ref="A3:D3"/>
    <mergeCell ref="C4:E4"/>
    <mergeCell ref="A4:A5"/>
    <mergeCell ref="B4:B5"/>
    <mergeCell ref="F4:F5"/>
  </mergeCells>
  <printOptions/>
  <pageMargins left="0.75" right="0.75" top="1" bottom="1" header="0.5" footer="0.5"/>
  <pageSetup fitToHeight="0" fitToWidth="0"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Z35"/>
  <sheetViews>
    <sheetView showZeros="0" zoomScaleSheetLayoutView="100" workbookViewId="0" topLeftCell="S1">
      <selection activeCell="X12" sqref="A1:IV65536"/>
    </sheetView>
  </sheetViews>
  <sheetFormatPr defaultColWidth="9.140625" defaultRowHeight="14.25" customHeight="1" outlineLevelRow="1"/>
  <cols>
    <col min="1" max="1" width="32.8515625" style="0" customWidth="1"/>
    <col min="2" max="2" width="20.7109375" style="0" customWidth="1"/>
    <col min="3" max="3" width="31.28125" style="0" customWidth="1"/>
    <col min="4" max="4" width="10.140625" style="0" customWidth="1"/>
    <col min="5" max="5" width="17.57421875" style="0" customWidth="1"/>
    <col min="6" max="6" width="10.28125" style="0" customWidth="1"/>
    <col min="7" max="7" width="23.00390625" style="0" customWidth="1"/>
    <col min="8" max="8" width="10.7109375" style="0" customWidth="1"/>
    <col min="9" max="9" width="11.00390625" style="0" customWidth="1"/>
    <col min="10" max="10" width="15.421875" style="0" customWidth="1"/>
    <col min="11" max="11" width="10.7109375" style="0" customWidth="1"/>
    <col min="12" max="13" width="11.140625" style="0" customWidth="1"/>
    <col min="15" max="15" width="11.140625" style="0" customWidth="1"/>
    <col min="16" max="16" width="11.8515625" style="0" customWidth="1"/>
    <col min="20" max="20" width="12.140625" style="0" customWidth="1"/>
    <col min="21" max="23" width="12.28125" style="0" customWidth="1"/>
    <col min="24" max="24" width="12.7109375" style="0" customWidth="1"/>
    <col min="25" max="26" width="11.140625" style="0" customWidth="1"/>
  </cols>
  <sheetData>
    <row r="1" spans="1:26" ht="16.5" customHeight="1">
      <c r="A1" s="1"/>
      <c r="B1" s="154"/>
      <c r="C1" s="1"/>
      <c r="D1" s="155"/>
      <c r="E1" s="155"/>
      <c r="F1" s="155"/>
      <c r="G1" s="155"/>
      <c r="H1" s="166"/>
      <c r="I1" s="166"/>
      <c r="J1" s="1"/>
      <c r="K1" s="166"/>
      <c r="L1" s="166"/>
      <c r="M1" s="166"/>
      <c r="N1" s="1"/>
      <c r="O1" s="1"/>
      <c r="P1" s="166"/>
      <c r="Q1" s="1"/>
      <c r="R1" s="1"/>
      <c r="S1" s="1"/>
      <c r="T1" s="166"/>
      <c r="U1" s="1"/>
      <c r="V1" s="1"/>
      <c r="W1" s="1"/>
      <c r="X1" s="154"/>
      <c r="Y1" s="1"/>
      <c r="Z1" s="56" t="s">
        <v>204</v>
      </c>
    </row>
    <row r="2" spans="1:26" ht="26.25" customHeight="1">
      <c r="A2" s="55" t="s">
        <v>205</v>
      </c>
      <c r="B2" s="55"/>
      <c r="C2" s="55"/>
      <c r="D2" s="55"/>
      <c r="E2" s="55"/>
      <c r="F2" s="55"/>
      <c r="G2" s="55"/>
      <c r="H2" s="55"/>
      <c r="I2" s="55"/>
      <c r="J2" s="3"/>
      <c r="K2" s="55"/>
      <c r="L2" s="55"/>
      <c r="M2" s="55"/>
      <c r="N2" s="3"/>
      <c r="O2" s="3"/>
      <c r="P2" s="55"/>
      <c r="Q2" s="3"/>
      <c r="R2" s="3"/>
      <c r="S2" s="3"/>
      <c r="T2" s="55"/>
      <c r="U2" s="55"/>
      <c r="V2" s="55"/>
      <c r="W2" s="55"/>
      <c r="X2" s="55"/>
      <c r="Y2" s="55"/>
      <c r="Z2" s="55"/>
    </row>
    <row r="3" spans="1:26" ht="15" customHeight="1">
      <c r="A3" s="4" t="str">
        <f>"单位名称："&amp;"中国共产主义青年团富源县委员会"</f>
        <v>单位名称：中国共产主义青年团富源县委员会</v>
      </c>
      <c r="B3" s="156"/>
      <c r="C3" s="156"/>
      <c r="D3" s="156"/>
      <c r="E3" s="156"/>
      <c r="F3" s="156"/>
      <c r="G3" s="156"/>
      <c r="H3" s="167"/>
      <c r="I3" s="167"/>
      <c r="J3" s="15"/>
      <c r="K3" s="167"/>
      <c r="L3" s="167"/>
      <c r="M3" s="167"/>
      <c r="N3" s="15"/>
      <c r="O3" s="15"/>
      <c r="P3" s="167"/>
      <c r="Q3" s="15"/>
      <c r="R3" s="15"/>
      <c r="S3" s="15"/>
      <c r="T3" s="167"/>
      <c r="U3" s="1"/>
      <c r="V3" s="1"/>
      <c r="W3" s="1"/>
      <c r="X3" s="154"/>
      <c r="Y3" s="1"/>
      <c r="Z3" s="294" t="s">
        <v>2</v>
      </c>
    </row>
    <row r="4" spans="1:26" ht="18" customHeight="1">
      <c r="A4" s="157" t="s">
        <v>206</v>
      </c>
      <c r="B4" s="157" t="s">
        <v>207</v>
      </c>
      <c r="C4" s="157" t="s">
        <v>208</v>
      </c>
      <c r="D4" s="157" t="s">
        <v>209</v>
      </c>
      <c r="E4" s="157" t="s">
        <v>210</v>
      </c>
      <c r="F4" s="157" t="s">
        <v>211</v>
      </c>
      <c r="G4" s="157" t="s">
        <v>212</v>
      </c>
      <c r="H4" s="68" t="s">
        <v>213</v>
      </c>
      <c r="I4" s="68" t="s">
        <v>213</v>
      </c>
      <c r="J4" s="17"/>
      <c r="K4" s="68"/>
      <c r="L4" s="68"/>
      <c r="M4" s="68"/>
      <c r="N4" s="17"/>
      <c r="O4" s="17"/>
      <c r="P4" s="68"/>
      <c r="Q4" s="17"/>
      <c r="R4" s="17"/>
      <c r="S4" s="17"/>
      <c r="T4" s="172" t="s">
        <v>35</v>
      </c>
      <c r="U4" s="68" t="s">
        <v>36</v>
      </c>
      <c r="V4" s="68"/>
      <c r="W4" s="68"/>
      <c r="X4" s="68"/>
      <c r="Y4" s="68"/>
      <c r="Z4" s="68"/>
    </row>
    <row r="5" spans="1:26" ht="18" customHeight="1">
      <c r="A5" s="158"/>
      <c r="B5" s="159"/>
      <c r="C5" s="158"/>
      <c r="D5" s="158"/>
      <c r="E5" s="158"/>
      <c r="F5" s="158"/>
      <c r="G5" s="158"/>
      <c r="H5" s="68" t="s">
        <v>214</v>
      </c>
      <c r="I5" s="68" t="s">
        <v>32</v>
      </c>
      <c r="J5" s="17"/>
      <c r="K5" s="68"/>
      <c r="L5" s="68"/>
      <c r="M5" s="68"/>
      <c r="N5" s="17"/>
      <c r="O5" s="17"/>
      <c r="P5" s="68"/>
      <c r="Q5" s="17" t="s">
        <v>215</v>
      </c>
      <c r="R5" s="17"/>
      <c r="S5" s="17"/>
      <c r="T5" s="157" t="s">
        <v>35</v>
      </c>
      <c r="U5" s="68" t="s">
        <v>36</v>
      </c>
      <c r="V5" s="172" t="s">
        <v>37</v>
      </c>
      <c r="W5" s="68" t="s">
        <v>36</v>
      </c>
      <c r="X5" s="172" t="s">
        <v>39</v>
      </c>
      <c r="Y5" s="172" t="s">
        <v>40</v>
      </c>
      <c r="Z5" s="170" t="s">
        <v>41</v>
      </c>
    </row>
    <row r="6" spans="1:26" ht="14.25" customHeight="1">
      <c r="A6" s="160"/>
      <c r="B6" s="160"/>
      <c r="C6" s="160"/>
      <c r="D6" s="160"/>
      <c r="E6" s="160"/>
      <c r="F6" s="160"/>
      <c r="G6" s="160"/>
      <c r="H6" s="160"/>
      <c r="I6" s="169" t="s">
        <v>216</v>
      </c>
      <c r="J6" s="170" t="s">
        <v>217</v>
      </c>
      <c r="K6" s="157" t="s">
        <v>218</v>
      </c>
      <c r="L6" s="157" t="s">
        <v>219</v>
      </c>
      <c r="M6" s="157" t="s">
        <v>220</v>
      </c>
      <c r="N6" s="157" t="s">
        <v>221</v>
      </c>
      <c r="O6" s="157" t="s">
        <v>33</v>
      </c>
      <c r="P6" s="157" t="s">
        <v>34</v>
      </c>
      <c r="Q6" s="157" t="s">
        <v>32</v>
      </c>
      <c r="R6" s="157" t="s">
        <v>33</v>
      </c>
      <c r="S6" s="157" t="s">
        <v>34</v>
      </c>
      <c r="T6" s="160"/>
      <c r="U6" s="157" t="s">
        <v>31</v>
      </c>
      <c r="V6" s="157" t="s">
        <v>37</v>
      </c>
      <c r="W6" s="157" t="s">
        <v>222</v>
      </c>
      <c r="X6" s="157" t="s">
        <v>39</v>
      </c>
      <c r="Y6" s="157" t="s">
        <v>40</v>
      </c>
      <c r="Z6" s="157" t="s">
        <v>41</v>
      </c>
    </row>
    <row r="7" spans="1:26" ht="37.5" customHeight="1">
      <c r="A7" s="161"/>
      <c r="B7" s="161"/>
      <c r="C7" s="161"/>
      <c r="D7" s="161"/>
      <c r="E7" s="161"/>
      <c r="F7" s="161"/>
      <c r="G7" s="161"/>
      <c r="H7" s="161"/>
      <c r="I7" s="54" t="s">
        <v>31</v>
      </c>
      <c r="J7" s="54" t="s">
        <v>223</v>
      </c>
      <c r="K7" s="171" t="s">
        <v>217</v>
      </c>
      <c r="L7" s="171" t="s">
        <v>219</v>
      </c>
      <c r="M7" s="171" t="s">
        <v>220</v>
      </c>
      <c r="N7" s="171" t="s">
        <v>221</v>
      </c>
      <c r="O7" s="171" t="s">
        <v>221</v>
      </c>
      <c r="P7" s="171" t="s">
        <v>221</v>
      </c>
      <c r="Q7" s="171" t="s">
        <v>219</v>
      </c>
      <c r="R7" s="171" t="s">
        <v>220</v>
      </c>
      <c r="S7" s="171" t="s">
        <v>221</v>
      </c>
      <c r="T7" s="171" t="s">
        <v>35</v>
      </c>
      <c r="U7" s="171" t="s">
        <v>31</v>
      </c>
      <c r="V7" s="171" t="s">
        <v>37</v>
      </c>
      <c r="W7" s="171" t="s">
        <v>222</v>
      </c>
      <c r="X7" s="171" t="s">
        <v>39</v>
      </c>
      <c r="Y7" s="171" t="s">
        <v>40</v>
      </c>
      <c r="Z7" s="171" t="s">
        <v>41</v>
      </c>
    </row>
    <row r="8" spans="1:26" ht="14.25" customHeight="1">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71">
        <v>25</v>
      </c>
      <c r="Z8" s="174">
        <v>26</v>
      </c>
    </row>
    <row r="9" spans="1:26" ht="21" customHeight="1" outlineLevel="1">
      <c r="A9" s="9" t="s">
        <v>43</v>
      </c>
      <c r="B9" s="162"/>
      <c r="C9" s="162"/>
      <c r="D9" s="162"/>
      <c r="E9" s="162"/>
      <c r="F9" s="162"/>
      <c r="G9" s="162"/>
      <c r="H9" s="19">
        <v>105.076832</v>
      </c>
      <c r="I9" s="19">
        <v>105.076832</v>
      </c>
      <c r="J9" s="19"/>
      <c r="K9" s="19"/>
      <c r="L9" s="19"/>
      <c r="M9" s="19"/>
      <c r="N9" s="19">
        <v>105.076832</v>
      </c>
      <c r="O9" s="19"/>
      <c r="P9" s="19"/>
      <c r="Q9" s="19"/>
      <c r="R9" s="19"/>
      <c r="S9" s="19"/>
      <c r="T9" s="19"/>
      <c r="U9" s="19"/>
      <c r="V9" s="19"/>
      <c r="W9" s="19"/>
      <c r="X9" s="19"/>
      <c r="Y9" s="19"/>
      <c r="Z9" s="19"/>
    </row>
    <row r="10" spans="1:26" ht="23.25" customHeight="1" outlineLevel="1">
      <c r="A10" s="163" t="s">
        <v>43</v>
      </c>
      <c r="B10" s="9" t="s">
        <v>224</v>
      </c>
      <c r="C10" s="9" t="s">
        <v>225</v>
      </c>
      <c r="D10" s="9" t="s">
        <v>61</v>
      </c>
      <c r="E10" s="9" t="s">
        <v>62</v>
      </c>
      <c r="F10" s="9" t="s">
        <v>226</v>
      </c>
      <c r="G10" s="9" t="s">
        <v>142</v>
      </c>
      <c r="H10" s="19">
        <v>20.7948</v>
      </c>
      <c r="I10" s="19">
        <v>20.7948</v>
      </c>
      <c r="J10" s="19"/>
      <c r="K10" s="19"/>
      <c r="L10" s="19"/>
      <c r="M10" s="19"/>
      <c r="N10" s="19">
        <v>20.7948</v>
      </c>
      <c r="O10" s="19"/>
      <c r="P10" s="19"/>
      <c r="Q10" s="19"/>
      <c r="R10" s="19"/>
      <c r="S10" s="19"/>
      <c r="T10" s="19"/>
      <c r="U10" s="19"/>
      <c r="V10" s="19"/>
      <c r="W10" s="19"/>
      <c r="X10" s="19"/>
      <c r="Y10" s="19"/>
      <c r="Z10" s="19"/>
    </row>
    <row r="11" spans="1:26" ht="23.25" customHeight="1" outlineLevel="1">
      <c r="A11" s="163" t="s">
        <v>43</v>
      </c>
      <c r="B11" s="9" t="s">
        <v>224</v>
      </c>
      <c r="C11" s="9" t="s">
        <v>225</v>
      </c>
      <c r="D11" s="9" t="s">
        <v>61</v>
      </c>
      <c r="E11" s="9" t="s">
        <v>62</v>
      </c>
      <c r="F11" s="9" t="s">
        <v>226</v>
      </c>
      <c r="G11" s="9" t="s">
        <v>142</v>
      </c>
      <c r="H11" s="19">
        <v>2.07948</v>
      </c>
      <c r="I11" s="19">
        <v>2.07948</v>
      </c>
      <c r="J11" s="19"/>
      <c r="K11" s="19"/>
      <c r="L11" s="19"/>
      <c r="M11" s="19"/>
      <c r="N11" s="19">
        <v>2.07948</v>
      </c>
      <c r="O11" s="9"/>
      <c r="P11" s="9"/>
      <c r="Q11" s="19"/>
      <c r="R11" s="19"/>
      <c r="S11" s="19"/>
      <c r="T11" s="19"/>
      <c r="U11" s="19"/>
      <c r="V11" s="19"/>
      <c r="W11" s="19"/>
      <c r="X11" s="19"/>
      <c r="Y11" s="19"/>
      <c r="Z11" s="19"/>
    </row>
    <row r="12" spans="1:26" ht="23.25" customHeight="1" outlineLevel="1">
      <c r="A12" s="163" t="s">
        <v>43</v>
      </c>
      <c r="B12" s="9" t="s">
        <v>224</v>
      </c>
      <c r="C12" s="9" t="s">
        <v>225</v>
      </c>
      <c r="D12" s="9" t="s">
        <v>61</v>
      </c>
      <c r="E12" s="9" t="s">
        <v>62</v>
      </c>
      <c r="F12" s="9" t="s">
        <v>227</v>
      </c>
      <c r="G12" s="9" t="s">
        <v>145</v>
      </c>
      <c r="H12" s="19">
        <v>32.0952</v>
      </c>
      <c r="I12" s="19">
        <v>32.0952</v>
      </c>
      <c r="J12" s="19"/>
      <c r="K12" s="19"/>
      <c r="L12" s="19"/>
      <c r="M12" s="19"/>
      <c r="N12" s="19">
        <v>32.0952</v>
      </c>
      <c r="O12" s="9"/>
      <c r="P12" s="9"/>
      <c r="Q12" s="19"/>
      <c r="R12" s="19"/>
      <c r="S12" s="19"/>
      <c r="T12" s="19"/>
      <c r="U12" s="19"/>
      <c r="V12" s="19"/>
      <c r="W12" s="19"/>
      <c r="X12" s="19"/>
      <c r="Y12" s="19"/>
      <c r="Z12" s="19"/>
    </row>
    <row r="13" spans="1:26" ht="23.25" customHeight="1" outlineLevel="1">
      <c r="A13" s="163" t="s">
        <v>43</v>
      </c>
      <c r="B13" s="9" t="s">
        <v>224</v>
      </c>
      <c r="C13" s="9" t="s">
        <v>225</v>
      </c>
      <c r="D13" s="9" t="s">
        <v>61</v>
      </c>
      <c r="E13" s="9" t="s">
        <v>62</v>
      </c>
      <c r="F13" s="9" t="s">
        <v>227</v>
      </c>
      <c r="G13" s="9" t="s">
        <v>145</v>
      </c>
      <c r="H13" s="19">
        <v>6.69</v>
      </c>
      <c r="I13" s="19">
        <v>6.69</v>
      </c>
      <c r="J13" s="19"/>
      <c r="K13" s="19"/>
      <c r="L13" s="19"/>
      <c r="M13" s="19"/>
      <c r="N13" s="19">
        <v>6.69</v>
      </c>
      <c r="O13" s="9"/>
      <c r="P13" s="9"/>
      <c r="Q13" s="19"/>
      <c r="R13" s="19"/>
      <c r="S13" s="19"/>
      <c r="T13" s="19"/>
      <c r="U13" s="19"/>
      <c r="V13" s="19"/>
      <c r="W13" s="19"/>
      <c r="X13" s="19"/>
      <c r="Y13" s="19"/>
      <c r="Z13" s="19"/>
    </row>
    <row r="14" spans="1:26" ht="23.25" customHeight="1" outlineLevel="1">
      <c r="A14" s="163" t="s">
        <v>43</v>
      </c>
      <c r="B14" s="9" t="s">
        <v>224</v>
      </c>
      <c r="C14" s="9" t="s">
        <v>225</v>
      </c>
      <c r="D14" s="9" t="s">
        <v>61</v>
      </c>
      <c r="E14" s="9" t="s">
        <v>62</v>
      </c>
      <c r="F14" s="9" t="s">
        <v>228</v>
      </c>
      <c r="G14" s="9" t="s">
        <v>147</v>
      </c>
      <c r="H14" s="19">
        <v>0.9</v>
      </c>
      <c r="I14" s="19">
        <v>0.9</v>
      </c>
      <c r="J14" s="19"/>
      <c r="K14" s="19"/>
      <c r="L14" s="19"/>
      <c r="M14" s="19"/>
      <c r="N14" s="19">
        <v>0.9</v>
      </c>
      <c r="O14" s="9"/>
      <c r="P14" s="9"/>
      <c r="Q14" s="19"/>
      <c r="R14" s="19"/>
      <c r="S14" s="19"/>
      <c r="T14" s="19"/>
      <c r="U14" s="19"/>
      <c r="V14" s="19"/>
      <c r="W14" s="19"/>
      <c r="X14" s="19"/>
      <c r="Y14" s="19"/>
      <c r="Z14" s="19"/>
    </row>
    <row r="15" spans="1:26" ht="23.25" customHeight="1" outlineLevel="1">
      <c r="A15" s="163" t="s">
        <v>43</v>
      </c>
      <c r="B15" s="9" t="s">
        <v>224</v>
      </c>
      <c r="C15" s="9" t="s">
        <v>225</v>
      </c>
      <c r="D15" s="9" t="s">
        <v>61</v>
      </c>
      <c r="E15" s="9" t="s">
        <v>62</v>
      </c>
      <c r="F15" s="9" t="s">
        <v>228</v>
      </c>
      <c r="G15" s="9" t="s">
        <v>147</v>
      </c>
      <c r="H15" s="19">
        <v>1.7329</v>
      </c>
      <c r="I15" s="19">
        <v>1.7329</v>
      </c>
      <c r="J15" s="19"/>
      <c r="K15" s="19"/>
      <c r="L15" s="19"/>
      <c r="M15" s="19"/>
      <c r="N15" s="19">
        <v>1.7329</v>
      </c>
      <c r="O15" s="9"/>
      <c r="P15" s="9"/>
      <c r="Q15" s="19"/>
      <c r="R15" s="19"/>
      <c r="S15" s="19"/>
      <c r="T15" s="19"/>
      <c r="U15" s="19"/>
      <c r="V15" s="19"/>
      <c r="W15" s="19"/>
      <c r="X15" s="19"/>
      <c r="Y15" s="19"/>
      <c r="Z15" s="19"/>
    </row>
    <row r="16" spans="1:26" ht="23.25" customHeight="1" outlineLevel="1">
      <c r="A16" s="163" t="s">
        <v>43</v>
      </c>
      <c r="B16" s="9" t="s">
        <v>229</v>
      </c>
      <c r="C16" s="9" t="s">
        <v>230</v>
      </c>
      <c r="D16" s="9" t="s">
        <v>61</v>
      </c>
      <c r="E16" s="9" t="s">
        <v>62</v>
      </c>
      <c r="F16" s="9" t="s">
        <v>227</v>
      </c>
      <c r="G16" s="9" t="s">
        <v>145</v>
      </c>
      <c r="H16" s="19">
        <v>4.4736</v>
      </c>
      <c r="I16" s="19">
        <v>4.4736</v>
      </c>
      <c r="J16" s="19"/>
      <c r="K16" s="19"/>
      <c r="L16" s="19"/>
      <c r="M16" s="19"/>
      <c r="N16" s="19">
        <v>4.4736</v>
      </c>
      <c r="O16" s="9"/>
      <c r="P16" s="9"/>
      <c r="Q16" s="19"/>
      <c r="R16" s="19"/>
      <c r="S16" s="19"/>
      <c r="T16" s="19"/>
      <c r="U16" s="19"/>
      <c r="V16" s="19"/>
      <c r="W16" s="19"/>
      <c r="X16" s="19"/>
      <c r="Y16" s="19"/>
      <c r="Z16" s="19"/>
    </row>
    <row r="17" spans="1:26" ht="23.25" customHeight="1" outlineLevel="1">
      <c r="A17" s="163" t="s">
        <v>43</v>
      </c>
      <c r="B17" s="9" t="s">
        <v>231</v>
      </c>
      <c r="C17" s="9" t="s">
        <v>232</v>
      </c>
      <c r="D17" s="9" t="s">
        <v>71</v>
      </c>
      <c r="E17" s="9" t="s">
        <v>72</v>
      </c>
      <c r="F17" s="9" t="s">
        <v>233</v>
      </c>
      <c r="G17" s="9" t="s">
        <v>154</v>
      </c>
      <c r="H17" s="19">
        <v>9.812944</v>
      </c>
      <c r="I17" s="19">
        <v>9.812944</v>
      </c>
      <c r="J17" s="19"/>
      <c r="K17" s="19"/>
      <c r="L17" s="19"/>
      <c r="M17" s="19"/>
      <c r="N17" s="19">
        <v>9.812944</v>
      </c>
      <c r="O17" s="9"/>
      <c r="P17" s="9"/>
      <c r="Q17" s="19"/>
      <c r="R17" s="19"/>
      <c r="S17" s="19"/>
      <c r="T17" s="19"/>
      <c r="U17" s="19"/>
      <c r="V17" s="19"/>
      <c r="W17" s="19"/>
      <c r="X17" s="19"/>
      <c r="Y17" s="19"/>
      <c r="Z17" s="19"/>
    </row>
    <row r="18" spans="1:26" ht="23.25" customHeight="1" outlineLevel="1">
      <c r="A18" s="163" t="s">
        <v>43</v>
      </c>
      <c r="B18" s="9" t="s">
        <v>234</v>
      </c>
      <c r="C18" s="9" t="s">
        <v>235</v>
      </c>
      <c r="D18" s="9" t="s">
        <v>77</v>
      </c>
      <c r="E18" s="9" t="s">
        <v>78</v>
      </c>
      <c r="F18" s="9" t="s">
        <v>236</v>
      </c>
      <c r="G18" s="9" t="s">
        <v>161</v>
      </c>
      <c r="H18" s="19">
        <v>3.59652</v>
      </c>
      <c r="I18" s="19">
        <v>3.59652</v>
      </c>
      <c r="J18" s="19"/>
      <c r="K18" s="19"/>
      <c r="L18" s="19"/>
      <c r="M18" s="19"/>
      <c r="N18" s="19">
        <v>3.59652</v>
      </c>
      <c r="O18" s="9"/>
      <c r="P18" s="9"/>
      <c r="Q18" s="19"/>
      <c r="R18" s="19"/>
      <c r="S18" s="19"/>
      <c r="T18" s="19"/>
      <c r="U18" s="19"/>
      <c r="V18" s="19"/>
      <c r="W18" s="19"/>
      <c r="X18" s="19"/>
      <c r="Y18" s="19"/>
      <c r="Z18" s="19"/>
    </row>
    <row r="19" spans="1:26" ht="23.25" customHeight="1" outlineLevel="1">
      <c r="A19" s="163" t="s">
        <v>43</v>
      </c>
      <c r="B19" s="9" t="s">
        <v>237</v>
      </c>
      <c r="C19" s="9" t="s">
        <v>163</v>
      </c>
      <c r="D19" s="9" t="s">
        <v>79</v>
      </c>
      <c r="E19" s="9" t="s">
        <v>80</v>
      </c>
      <c r="F19" s="9" t="s">
        <v>238</v>
      </c>
      <c r="G19" s="9" t="s">
        <v>163</v>
      </c>
      <c r="H19" s="19">
        <v>2.38005</v>
      </c>
      <c r="I19" s="19">
        <v>2.38005</v>
      </c>
      <c r="J19" s="19"/>
      <c r="K19" s="19"/>
      <c r="L19" s="19"/>
      <c r="M19" s="19"/>
      <c r="N19" s="19">
        <v>2.38005</v>
      </c>
      <c r="O19" s="9"/>
      <c r="P19" s="9"/>
      <c r="Q19" s="19"/>
      <c r="R19" s="19"/>
      <c r="S19" s="19"/>
      <c r="T19" s="19"/>
      <c r="U19" s="19"/>
      <c r="V19" s="19"/>
      <c r="W19" s="19"/>
      <c r="X19" s="19"/>
      <c r="Y19" s="19"/>
      <c r="Z19" s="19"/>
    </row>
    <row r="20" spans="1:26" ht="23.25" customHeight="1" outlineLevel="1">
      <c r="A20" s="163" t="s">
        <v>43</v>
      </c>
      <c r="B20" s="9" t="s">
        <v>239</v>
      </c>
      <c r="C20" s="9" t="s">
        <v>240</v>
      </c>
      <c r="D20" s="9" t="s">
        <v>79</v>
      </c>
      <c r="E20" s="9" t="s">
        <v>80</v>
      </c>
      <c r="F20" s="9" t="s">
        <v>238</v>
      </c>
      <c r="G20" s="9" t="s">
        <v>163</v>
      </c>
      <c r="H20" s="19">
        <v>0.337588</v>
      </c>
      <c r="I20" s="19">
        <v>0.337588</v>
      </c>
      <c r="J20" s="19"/>
      <c r="K20" s="19"/>
      <c r="L20" s="19"/>
      <c r="M20" s="19"/>
      <c r="N20" s="19">
        <v>0.337588</v>
      </c>
      <c r="O20" s="9"/>
      <c r="P20" s="9"/>
      <c r="Q20" s="19"/>
      <c r="R20" s="19"/>
      <c r="S20" s="19"/>
      <c r="T20" s="19"/>
      <c r="U20" s="19"/>
      <c r="V20" s="19"/>
      <c r="W20" s="19"/>
      <c r="X20" s="19"/>
      <c r="Y20" s="19"/>
      <c r="Z20" s="19"/>
    </row>
    <row r="21" spans="1:26" ht="23.25" customHeight="1" outlineLevel="1">
      <c r="A21" s="163" t="s">
        <v>43</v>
      </c>
      <c r="B21" s="9" t="s">
        <v>241</v>
      </c>
      <c r="C21" s="9" t="s">
        <v>242</v>
      </c>
      <c r="D21" s="9" t="s">
        <v>81</v>
      </c>
      <c r="E21" s="9" t="s">
        <v>82</v>
      </c>
      <c r="F21" s="9" t="s">
        <v>243</v>
      </c>
      <c r="G21" s="9" t="s">
        <v>166</v>
      </c>
      <c r="H21" s="19">
        <v>0.21156</v>
      </c>
      <c r="I21" s="19">
        <v>0.21156</v>
      </c>
      <c r="J21" s="19"/>
      <c r="K21" s="19"/>
      <c r="L21" s="19"/>
      <c r="M21" s="19"/>
      <c r="N21" s="19">
        <v>0.21156</v>
      </c>
      <c r="O21" s="9"/>
      <c r="P21" s="9"/>
      <c r="Q21" s="19"/>
      <c r="R21" s="19"/>
      <c r="S21" s="19"/>
      <c r="T21" s="19"/>
      <c r="U21" s="19"/>
      <c r="V21" s="19"/>
      <c r="W21" s="19"/>
      <c r="X21" s="19"/>
      <c r="Y21" s="19"/>
      <c r="Z21" s="19"/>
    </row>
    <row r="22" spans="1:26" ht="23.25" customHeight="1" outlineLevel="1">
      <c r="A22" s="163" t="s">
        <v>43</v>
      </c>
      <c r="B22" s="9" t="s">
        <v>244</v>
      </c>
      <c r="C22" s="9" t="s">
        <v>245</v>
      </c>
      <c r="D22" s="9" t="s">
        <v>81</v>
      </c>
      <c r="E22" s="9" t="s">
        <v>82</v>
      </c>
      <c r="F22" s="9" t="s">
        <v>243</v>
      </c>
      <c r="G22" s="9" t="s">
        <v>166</v>
      </c>
      <c r="H22" s="19">
        <v>0.26445</v>
      </c>
      <c r="I22" s="19">
        <v>0.26445</v>
      </c>
      <c r="J22" s="19"/>
      <c r="K22" s="19"/>
      <c r="L22" s="19"/>
      <c r="M22" s="19"/>
      <c r="N22" s="19">
        <v>0.26445</v>
      </c>
      <c r="O22" s="9"/>
      <c r="P22" s="9"/>
      <c r="Q22" s="19"/>
      <c r="R22" s="19"/>
      <c r="S22" s="19"/>
      <c r="T22" s="19"/>
      <c r="U22" s="19"/>
      <c r="V22" s="19"/>
      <c r="W22" s="19"/>
      <c r="X22" s="19"/>
      <c r="Y22" s="19"/>
      <c r="Z22" s="19"/>
    </row>
    <row r="23" spans="1:26" ht="23.25" customHeight="1" outlineLevel="1">
      <c r="A23" s="163" t="s">
        <v>43</v>
      </c>
      <c r="B23" s="9" t="s">
        <v>246</v>
      </c>
      <c r="C23" s="9" t="s">
        <v>88</v>
      </c>
      <c r="D23" s="9" t="s">
        <v>87</v>
      </c>
      <c r="E23" s="9" t="s">
        <v>88</v>
      </c>
      <c r="F23" s="9" t="s">
        <v>247</v>
      </c>
      <c r="G23" s="9" t="s">
        <v>88</v>
      </c>
      <c r="H23" s="19">
        <v>7.106886</v>
      </c>
      <c r="I23" s="19">
        <v>7.106886</v>
      </c>
      <c r="J23" s="19"/>
      <c r="K23" s="19"/>
      <c r="L23" s="19"/>
      <c r="M23" s="19"/>
      <c r="N23" s="19">
        <v>7.106886</v>
      </c>
      <c r="O23" s="9"/>
      <c r="P23" s="9"/>
      <c r="Q23" s="19"/>
      <c r="R23" s="19"/>
      <c r="S23" s="19"/>
      <c r="T23" s="19"/>
      <c r="U23" s="19"/>
      <c r="V23" s="19"/>
      <c r="W23" s="19"/>
      <c r="X23" s="19"/>
      <c r="Y23" s="19"/>
      <c r="Z23" s="19"/>
    </row>
    <row r="24" spans="1:26" ht="23.25" customHeight="1" outlineLevel="1">
      <c r="A24" s="163" t="s">
        <v>43</v>
      </c>
      <c r="B24" s="9" t="s">
        <v>248</v>
      </c>
      <c r="C24" s="9" t="s">
        <v>249</v>
      </c>
      <c r="D24" s="9" t="s">
        <v>61</v>
      </c>
      <c r="E24" s="9" t="s">
        <v>62</v>
      </c>
      <c r="F24" s="9" t="s">
        <v>250</v>
      </c>
      <c r="G24" s="9" t="s">
        <v>160</v>
      </c>
      <c r="H24" s="19">
        <v>0.3</v>
      </c>
      <c r="I24" s="19">
        <v>0.3</v>
      </c>
      <c r="J24" s="19"/>
      <c r="K24" s="19"/>
      <c r="L24" s="19"/>
      <c r="M24" s="19"/>
      <c r="N24" s="19">
        <v>0.3</v>
      </c>
      <c r="O24" s="9"/>
      <c r="P24" s="9"/>
      <c r="Q24" s="19"/>
      <c r="R24" s="19"/>
      <c r="S24" s="19"/>
      <c r="T24" s="19"/>
      <c r="U24" s="19"/>
      <c r="V24" s="19"/>
      <c r="W24" s="19"/>
      <c r="X24" s="19"/>
      <c r="Y24" s="19"/>
      <c r="Z24" s="19"/>
    </row>
    <row r="25" spans="1:26" ht="23.25" customHeight="1" outlineLevel="1">
      <c r="A25" s="163" t="s">
        <v>43</v>
      </c>
      <c r="B25" s="9" t="s">
        <v>251</v>
      </c>
      <c r="C25" s="9" t="s">
        <v>252</v>
      </c>
      <c r="D25" s="9" t="s">
        <v>61</v>
      </c>
      <c r="E25" s="9" t="s">
        <v>62</v>
      </c>
      <c r="F25" s="9" t="s">
        <v>253</v>
      </c>
      <c r="G25" s="9" t="s">
        <v>178</v>
      </c>
      <c r="H25" s="19">
        <v>0.2</v>
      </c>
      <c r="I25" s="19">
        <v>0.2</v>
      </c>
      <c r="J25" s="19"/>
      <c r="K25" s="19"/>
      <c r="L25" s="19"/>
      <c r="M25" s="19"/>
      <c r="N25" s="19">
        <v>0.2</v>
      </c>
      <c r="O25" s="9"/>
      <c r="P25" s="9"/>
      <c r="Q25" s="19"/>
      <c r="R25" s="19"/>
      <c r="S25" s="19"/>
      <c r="T25" s="19"/>
      <c r="U25" s="19"/>
      <c r="V25" s="19"/>
      <c r="W25" s="19"/>
      <c r="X25" s="19"/>
      <c r="Y25" s="19"/>
      <c r="Z25" s="19"/>
    </row>
    <row r="26" spans="1:26" ht="23.25" customHeight="1" outlineLevel="1">
      <c r="A26" s="163" t="s">
        <v>43</v>
      </c>
      <c r="B26" s="9" t="s">
        <v>251</v>
      </c>
      <c r="C26" s="9" t="s">
        <v>252</v>
      </c>
      <c r="D26" s="9" t="s">
        <v>61</v>
      </c>
      <c r="E26" s="9" t="s">
        <v>62</v>
      </c>
      <c r="F26" s="9" t="s">
        <v>254</v>
      </c>
      <c r="G26" s="9" t="s">
        <v>180</v>
      </c>
      <c r="H26" s="19">
        <v>0.7</v>
      </c>
      <c r="I26" s="19">
        <v>0.7</v>
      </c>
      <c r="J26" s="19"/>
      <c r="K26" s="19"/>
      <c r="L26" s="19"/>
      <c r="M26" s="19"/>
      <c r="N26" s="19">
        <v>0.7</v>
      </c>
      <c r="O26" s="9"/>
      <c r="P26" s="9"/>
      <c r="Q26" s="19"/>
      <c r="R26" s="19"/>
      <c r="S26" s="19"/>
      <c r="T26" s="19"/>
      <c r="U26" s="19"/>
      <c r="V26" s="19"/>
      <c r="W26" s="19"/>
      <c r="X26" s="19"/>
      <c r="Y26" s="19"/>
      <c r="Z26" s="19"/>
    </row>
    <row r="27" spans="1:26" ht="23.25" customHeight="1" outlineLevel="1">
      <c r="A27" s="163" t="s">
        <v>43</v>
      </c>
      <c r="B27" s="9" t="s">
        <v>251</v>
      </c>
      <c r="C27" s="9" t="s">
        <v>252</v>
      </c>
      <c r="D27" s="9" t="s">
        <v>61</v>
      </c>
      <c r="E27" s="9" t="s">
        <v>62</v>
      </c>
      <c r="F27" s="9" t="s">
        <v>255</v>
      </c>
      <c r="G27" s="9" t="s">
        <v>172</v>
      </c>
      <c r="H27" s="19">
        <v>1</v>
      </c>
      <c r="I27" s="19">
        <v>1</v>
      </c>
      <c r="J27" s="19"/>
      <c r="K27" s="19"/>
      <c r="L27" s="19"/>
      <c r="M27" s="19"/>
      <c r="N27" s="19">
        <v>1</v>
      </c>
      <c r="O27" s="9"/>
      <c r="P27" s="9"/>
      <c r="Q27" s="19"/>
      <c r="R27" s="19"/>
      <c r="S27" s="19"/>
      <c r="T27" s="19"/>
      <c r="U27" s="19"/>
      <c r="V27" s="19"/>
      <c r="W27" s="19"/>
      <c r="X27" s="19"/>
      <c r="Y27" s="19"/>
      <c r="Z27" s="19"/>
    </row>
    <row r="28" spans="1:26" ht="23.25" customHeight="1" outlineLevel="1">
      <c r="A28" s="163" t="s">
        <v>43</v>
      </c>
      <c r="B28" s="9" t="s">
        <v>251</v>
      </c>
      <c r="C28" s="9" t="s">
        <v>252</v>
      </c>
      <c r="D28" s="9" t="s">
        <v>61</v>
      </c>
      <c r="E28" s="9" t="s">
        <v>62</v>
      </c>
      <c r="F28" s="9" t="s">
        <v>256</v>
      </c>
      <c r="G28" s="9" t="s">
        <v>173</v>
      </c>
      <c r="H28" s="19">
        <v>0.5</v>
      </c>
      <c r="I28" s="19">
        <v>0.5</v>
      </c>
      <c r="J28" s="19"/>
      <c r="K28" s="19"/>
      <c r="L28" s="19"/>
      <c r="M28" s="19"/>
      <c r="N28" s="19">
        <v>0.5</v>
      </c>
      <c r="O28" s="9"/>
      <c r="P28" s="9"/>
      <c r="Q28" s="19"/>
      <c r="R28" s="19"/>
      <c r="S28" s="19"/>
      <c r="T28" s="19"/>
      <c r="U28" s="19"/>
      <c r="V28" s="19"/>
      <c r="W28" s="19"/>
      <c r="X28" s="19"/>
      <c r="Y28" s="19"/>
      <c r="Z28" s="19"/>
    </row>
    <row r="29" spans="1:26" ht="23.25" customHeight="1" outlineLevel="1">
      <c r="A29" s="163" t="s">
        <v>43</v>
      </c>
      <c r="B29" s="9" t="s">
        <v>251</v>
      </c>
      <c r="C29" s="9" t="s">
        <v>252</v>
      </c>
      <c r="D29" s="9" t="s">
        <v>69</v>
      </c>
      <c r="E29" s="9" t="s">
        <v>70</v>
      </c>
      <c r="F29" s="9" t="s">
        <v>255</v>
      </c>
      <c r="G29" s="9" t="s">
        <v>172</v>
      </c>
      <c r="H29" s="19">
        <v>0.06</v>
      </c>
      <c r="I29" s="19">
        <v>0.06</v>
      </c>
      <c r="J29" s="19"/>
      <c r="K29" s="19"/>
      <c r="L29" s="19"/>
      <c r="M29" s="19"/>
      <c r="N29" s="19">
        <v>0.06</v>
      </c>
      <c r="O29" s="9"/>
      <c r="P29" s="9"/>
      <c r="Q29" s="19"/>
      <c r="R29" s="19"/>
      <c r="S29" s="19"/>
      <c r="T29" s="19"/>
      <c r="U29" s="19"/>
      <c r="V29" s="19"/>
      <c r="W29" s="19"/>
      <c r="X29" s="19"/>
      <c r="Y29" s="19"/>
      <c r="Z29" s="19"/>
    </row>
    <row r="30" spans="1:26" ht="23.25" customHeight="1" outlineLevel="1">
      <c r="A30" s="163" t="s">
        <v>43</v>
      </c>
      <c r="B30" s="9" t="s">
        <v>257</v>
      </c>
      <c r="C30" s="9" t="s">
        <v>186</v>
      </c>
      <c r="D30" s="9" t="s">
        <v>61</v>
      </c>
      <c r="E30" s="9" t="s">
        <v>62</v>
      </c>
      <c r="F30" s="9" t="s">
        <v>258</v>
      </c>
      <c r="G30" s="9" t="s">
        <v>186</v>
      </c>
      <c r="H30" s="19">
        <v>1.32576</v>
      </c>
      <c r="I30" s="19">
        <v>1.32576</v>
      </c>
      <c r="J30" s="19"/>
      <c r="K30" s="19"/>
      <c r="L30" s="19"/>
      <c r="M30" s="19"/>
      <c r="N30" s="19">
        <v>1.32576</v>
      </c>
      <c r="O30" s="9"/>
      <c r="P30" s="9"/>
      <c r="Q30" s="19"/>
      <c r="R30" s="19"/>
      <c r="S30" s="19"/>
      <c r="T30" s="19"/>
      <c r="U30" s="19"/>
      <c r="V30" s="19"/>
      <c r="W30" s="19"/>
      <c r="X30" s="19"/>
      <c r="Y30" s="19"/>
      <c r="Z30" s="19"/>
    </row>
    <row r="31" spans="1:26" ht="23.25" customHeight="1" outlineLevel="1">
      <c r="A31" s="163" t="s">
        <v>43</v>
      </c>
      <c r="B31" s="9" t="s">
        <v>251</v>
      </c>
      <c r="C31" s="9" t="s">
        <v>252</v>
      </c>
      <c r="D31" s="9" t="s">
        <v>69</v>
      </c>
      <c r="E31" s="9" t="s">
        <v>70</v>
      </c>
      <c r="F31" s="9" t="s">
        <v>259</v>
      </c>
      <c r="G31" s="9" t="s">
        <v>188</v>
      </c>
      <c r="H31" s="19">
        <v>0.185594</v>
      </c>
      <c r="I31" s="19">
        <v>0.185594</v>
      </c>
      <c r="J31" s="19"/>
      <c r="K31" s="19"/>
      <c r="L31" s="19"/>
      <c r="M31" s="19"/>
      <c r="N31" s="19">
        <v>0.185594</v>
      </c>
      <c r="O31" s="9"/>
      <c r="P31" s="9"/>
      <c r="Q31" s="19"/>
      <c r="R31" s="19"/>
      <c r="S31" s="19"/>
      <c r="T31" s="19"/>
      <c r="U31" s="19"/>
      <c r="V31" s="19"/>
      <c r="W31" s="19"/>
      <c r="X31" s="19"/>
      <c r="Y31" s="19"/>
      <c r="Z31" s="19"/>
    </row>
    <row r="32" spans="1:26" ht="23.25" customHeight="1" outlineLevel="1">
      <c r="A32" s="163" t="s">
        <v>43</v>
      </c>
      <c r="B32" s="9" t="s">
        <v>251</v>
      </c>
      <c r="C32" s="9" t="s">
        <v>252</v>
      </c>
      <c r="D32" s="9" t="s">
        <v>61</v>
      </c>
      <c r="E32" s="9" t="s">
        <v>62</v>
      </c>
      <c r="F32" s="9" t="s">
        <v>259</v>
      </c>
      <c r="G32" s="9" t="s">
        <v>188</v>
      </c>
      <c r="H32" s="19">
        <v>1.4895</v>
      </c>
      <c r="I32" s="19">
        <v>1.4895</v>
      </c>
      <c r="J32" s="19"/>
      <c r="K32" s="19"/>
      <c r="L32" s="19"/>
      <c r="M32" s="19"/>
      <c r="N32" s="19">
        <v>1.4895</v>
      </c>
      <c r="O32" s="9"/>
      <c r="P32" s="9"/>
      <c r="Q32" s="19"/>
      <c r="R32" s="19"/>
      <c r="S32" s="19"/>
      <c r="T32" s="19"/>
      <c r="U32" s="19"/>
      <c r="V32" s="19"/>
      <c r="W32" s="19"/>
      <c r="X32" s="19"/>
      <c r="Y32" s="19"/>
      <c r="Z32" s="19"/>
    </row>
    <row r="33" spans="1:26" ht="23.25" customHeight="1" outlineLevel="1">
      <c r="A33" s="163" t="s">
        <v>43</v>
      </c>
      <c r="B33" s="9" t="s">
        <v>260</v>
      </c>
      <c r="C33" s="9" t="s">
        <v>261</v>
      </c>
      <c r="D33" s="9" t="s">
        <v>61</v>
      </c>
      <c r="E33" s="9" t="s">
        <v>62</v>
      </c>
      <c r="F33" s="9" t="s">
        <v>262</v>
      </c>
      <c r="G33" s="9" t="s">
        <v>190</v>
      </c>
      <c r="H33" s="19">
        <v>5.4</v>
      </c>
      <c r="I33" s="19">
        <v>5.4</v>
      </c>
      <c r="J33" s="19"/>
      <c r="K33" s="19"/>
      <c r="L33" s="19"/>
      <c r="M33" s="19"/>
      <c r="N33" s="19">
        <v>5.4</v>
      </c>
      <c r="O33" s="9"/>
      <c r="P33" s="9"/>
      <c r="Q33" s="19"/>
      <c r="R33" s="19"/>
      <c r="S33" s="19"/>
      <c r="T33" s="19"/>
      <c r="U33" s="19"/>
      <c r="V33" s="19"/>
      <c r="W33" s="19"/>
      <c r="X33" s="19"/>
      <c r="Y33" s="19"/>
      <c r="Z33" s="19"/>
    </row>
    <row r="34" spans="1:26" ht="23.25" customHeight="1">
      <c r="A34" s="163" t="s">
        <v>43</v>
      </c>
      <c r="B34" s="9" t="s">
        <v>263</v>
      </c>
      <c r="C34" s="9" t="s">
        <v>175</v>
      </c>
      <c r="D34" s="9" t="s">
        <v>69</v>
      </c>
      <c r="E34" s="9" t="s">
        <v>70</v>
      </c>
      <c r="F34" s="9" t="s">
        <v>264</v>
      </c>
      <c r="G34" s="9" t="s">
        <v>193</v>
      </c>
      <c r="H34" s="19">
        <v>1.44</v>
      </c>
      <c r="I34" s="19">
        <v>1.44</v>
      </c>
      <c r="J34" s="19"/>
      <c r="K34" s="19"/>
      <c r="L34" s="19"/>
      <c r="M34" s="19"/>
      <c r="N34" s="19">
        <v>1.44</v>
      </c>
      <c r="O34" s="9"/>
      <c r="P34" s="9"/>
      <c r="Q34" s="19"/>
      <c r="R34" s="19"/>
      <c r="S34" s="19"/>
      <c r="T34" s="19"/>
      <c r="U34" s="19"/>
      <c r="V34" s="19"/>
      <c r="W34" s="19"/>
      <c r="X34" s="19"/>
      <c r="Y34" s="19"/>
      <c r="Z34" s="19"/>
    </row>
    <row r="35" spans="1:26" ht="17.25" customHeight="1">
      <c r="A35" s="164" t="s">
        <v>89</v>
      </c>
      <c r="B35" s="165"/>
      <c r="C35" s="165"/>
      <c r="D35" s="165"/>
      <c r="E35" s="165"/>
      <c r="F35" s="165"/>
      <c r="G35" s="168"/>
      <c r="H35" s="19">
        <v>105.076832</v>
      </c>
      <c r="I35" s="19">
        <v>105.076832</v>
      </c>
      <c r="J35" s="19"/>
      <c r="K35" s="19"/>
      <c r="L35" s="19"/>
      <c r="M35" s="19"/>
      <c r="N35" s="19">
        <v>105.076832</v>
      </c>
      <c r="O35" s="19"/>
      <c r="P35" s="19"/>
      <c r="Q35" s="19"/>
      <c r="R35" s="19"/>
      <c r="S35" s="19"/>
      <c r="T35" s="19"/>
      <c r="U35" s="19"/>
      <c r="V35" s="19"/>
      <c r="W35" s="19"/>
      <c r="X35" s="19"/>
      <c r="Y35" s="19"/>
      <c r="Z35" s="19"/>
    </row>
  </sheetData>
  <sheetProtection/>
  <mergeCells count="32">
    <mergeCell ref="A2:Z2"/>
    <mergeCell ref="A3:G3"/>
    <mergeCell ref="H4:Z4"/>
    <mergeCell ref="I5:P5"/>
    <mergeCell ref="Q5:S5"/>
    <mergeCell ref="U5:Z5"/>
    <mergeCell ref="I6:J6"/>
    <mergeCell ref="A35:G3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6:S7"/>
    <mergeCell ref="T5:T7"/>
    <mergeCell ref="U6:U7"/>
    <mergeCell ref="V6:V7"/>
    <mergeCell ref="W6:W7"/>
    <mergeCell ref="X6:X7"/>
    <mergeCell ref="Y6:Y7"/>
    <mergeCell ref="Z6:Z7"/>
  </mergeCells>
  <printOptions/>
  <pageMargins left="0.75" right="0.75" top="1" bottom="1" header="0.5" footer="0.5"/>
  <pageSetup fitToHeight="0" fitToWidth="0" orientation="portrait" paperSize="9"/>
</worksheet>
</file>

<file path=xl/worksheets/sheet9.xml><?xml version="1.0" encoding="utf-8"?>
<worksheet xmlns="http://schemas.openxmlformats.org/spreadsheetml/2006/main" xmlns:r="http://schemas.openxmlformats.org/officeDocument/2006/relationships">
  <sheetPr>
    <outlinePr summaryRight="0"/>
    <pageSetUpPr fitToPage="1"/>
  </sheetPr>
  <dimension ref="A1:W24"/>
  <sheetViews>
    <sheetView showZeros="0" zoomScaleSheetLayoutView="100" workbookViewId="0" topLeftCell="G1">
      <selection activeCell="P13" sqref="A1:IV65536"/>
    </sheetView>
  </sheetViews>
  <sheetFormatPr defaultColWidth="9.140625" defaultRowHeight="14.25" customHeight="1"/>
  <cols>
    <col min="1" max="1" width="10.28125" style="0" customWidth="1"/>
    <col min="2" max="2" width="13.421875" style="0" customWidth="1"/>
    <col min="3" max="3" width="32.8515625" style="0" customWidth="1"/>
    <col min="4" max="4" width="23.8515625" style="0" customWidth="1"/>
    <col min="5" max="5" width="11.140625" style="0" customWidth="1"/>
    <col min="6" max="6" width="17.7109375" style="0" customWidth="1"/>
    <col min="7" max="7" width="9.8515625" style="0" customWidth="1"/>
    <col min="8" max="8" width="17.7109375" style="0" customWidth="1"/>
    <col min="9" max="10" width="10.7109375" style="0" customWidth="1"/>
    <col min="11" max="11" width="11.00390625" style="0" customWidth="1"/>
    <col min="12" max="14" width="12.28125" style="0" customWidth="1"/>
    <col min="15" max="15" width="12.7109375" style="0" customWidth="1"/>
    <col min="16" max="17" width="11.140625" style="0" customWidth="1"/>
    <col min="19" max="19" width="10.28125" style="0" customWidth="1"/>
    <col min="20" max="21" width="11.8515625" style="0" customWidth="1"/>
    <col min="22" max="22" width="11.7109375" style="0" customWidth="1"/>
    <col min="23" max="23" width="10.28125" style="0" customWidth="1"/>
  </cols>
  <sheetData>
    <row r="1" spans="1:23" ht="13.5" customHeight="1">
      <c r="A1" s="1"/>
      <c r="B1" s="146"/>
      <c r="C1" s="1"/>
      <c r="D1" s="1"/>
      <c r="E1" s="2"/>
      <c r="F1" s="2"/>
      <c r="G1" s="2"/>
      <c r="H1" s="2"/>
      <c r="I1" s="1"/>
      <c r="J1" s="1"/>
      <c r="K1" s="1"/>
      <c r="L1" s="1"/>
      <c r="M1" s="1"/>
      <c r="N1" s="1"/>
      <c r="O1" s="1"/>
      <c r="P1" s="1"/>
      <c r="Q1" s="1"/>
      <c r="R1" s="1"/>
      <c r="S1" s="1"/>
      <c r="T1" s="1"/>
      <c r="U1" s="146"/>
      <c r="V1" s="1"/>
      <c r="W1" s="153" t="s">
        <v>265</v>
      </c>
    </row>
    <row r="2" spans="1:23" ht="27.75" customHeight="1">
      <c r="A2" s="3" t="s">
        <v>266</v>
      </c>
      <c r="B2" s="3"/>
      <c r="C2" s="3"/>
      <c r="D2" s="3"/>
      <c r="E2" s="3"/>
      <c r="F2" s="3"/>
      <c r="G2" s="3"/>
      <c r="H2" s="3"/>
      <c r="I2" s="3"/>
      <c r="J2" s="3"/>
      <c r="K2" s="3"/>
      <c r="L2" s="3"/>
      <c r="M2" s="3"/>
      <c r="N2" s="3"/>
      <c r="O2" s="3"/>
      <c r="P2" s="3"/>
      <c r="Q2" s="3"/>
      <c r="R2" s="3"/>
      <c r="S2" s="3"/>
      <c r="T2" s="3"/>
      <c r="U2" s="3"/>
      <c r="V2" s="3"/>
      <c r="W2" s="3"/>
    </row>
    <row r="3" spans="1:23" ht="13.5" customHeight="1">
      <c r="A3" s="4" t="str">
        <f>"单位名称："&amp;"中国共产主义青年团富源县委员会"</f>
        <v>单位名称：中国共产主义青年团富源县委员会</v>
      </c>
      <c r="B3" s="5"/>
      <c r="C3" s="5"/>
      <c r="D3" s="5"/>
      <c r="E3" s="5"/>
      <c r="F3" s="5"/>
      <c r="G3" s="5"/>
      <c r="H3" s="5"/>
      <c r="I3" s="15"/>
      <c r="J3" s="15"/>
      <c r="K3" s="15"/>
      <c r="L3" s="15"/>
      <c r="M3" s="15"/>
      <c r="N3" s="15"/>
      <c r="O3" s="15"/>
      <c r="P3" s="15"/>
      <c r="Q3" s="15"/>
      <c r="R3" s="1"/>
      <c r="S3" s="1"/>
      <c r="T3" s="1"/>
      <c r="U3" s="146"/>
      <c r="V3" s="1"/>
      <c r="W3" s="291" t="s">
        <v>2</v>
      </c>
    </row>
    <row r="4" spans="1:23" ht="21.75" customHeight="1">
      <c r="A4" s="6" t="s">
        <v>267</v>
      </c>
      <c r="B4" s="7" t="s">
        <v>207</v>
      </c>
      <c r="C4" s="6" t="s">
        <v>208</v>
      </c>
      <c r="D4" s="6" t="s">
        <v>206</v>
      </c>
      <c r="E4" s="7" t="s">
        <v>209</v>
      </c>
      <c r="F4" s="7" t="s">
        <v>210</v>
      </c>
      <c r="G4" s="7" t="s">
        <v>268</v>
      </c>
      <c r="H4" s="7" t="s">
        <v>269</v>
      </c>
      <c r="I4" s="17" t="s">
        <v>29</v>
      </c>
      <c r="J4" s="17" t="s">
        <v>270</v>
      </c>
      <c r="K4" s="17"/>
      <c r="L4" s="17"/>
      <c r="M4" s="17"/>
      <c r="N4" s="17" t="s">
        <v>215</v>
      </c>
      <c r="O4" s="17"/>
      <c r="P4" s="17"/>
      <c r="Q4" s="7" t="s">
        <v>35</v>
      </c>
      <c r="R4" s="17" t="s">
        <v>36</v>
      </c>
      <c r="S4" s="17"/>
      <c r="T4" s="17"/>
      <c r="U4" s="17"/>
      <c r="V4" s="17"/>
      <c r="W4" s="17"/>
    </row>
    <row r="5" spans="1:23" ht="21.75" customHeight="1">
      <c r="A5" s="6"/>
      <c r="B5" s="17"/>
      <c r="C5" s="6"/>
      <c r="D5" s="6"/>
      <c r="E5" s="149"/>
      <c r="F5" s="149"/>
      <c r="G5" s="149"/>
      <c r="H5" s="149"/>
      <c r="I5" s="17"/>
      <c r="J5" s="151" t="s">
        <v>32</v>
      </c>
      <c r="K5" s="17"/>
      <c r="L5" s="7" t="s">
        <v>33</v>
      </c>
      <c r="M5" s="7" t="s">
        <v>34</v>
      </c>
      <c r="N5" s="7" t="s">
        <v>32</v>
      </c>
      <c r="O5" s="7" t="s">
        <v>33</v>
      </c>
      <c r="P5" s="7" t="s">
        <v>34</v>
      </c>
      <c r="Q5" s="149"/>
      <c r="R5" s="7" t="s">
        <v>31</v>
      </c>
      <c r="S5" s="7" t="s">
        <v>37</v>
      </c>
      <c r="T5" s="7" t="s">
        <v>222</v>
      </c>
      <c r="U5" s="7" t="s">
        <v>39</v>
      </c>
      <c r="V5" s="7" t="s">
        <v>40</v>
      </c>
      <c r="W5" s="7" t="s">
        <v>41</v>
      </c>
    </row>
    <row r="6" spans="1:23" ht="21" customHeight="1">
      <c r="A6" s="17"/>
      <c r="B6" s="17"/>
      <c r="C6" s="17"/>
      <c r="D6" s="17"/>
      <c r="E6" s="17"/>
      <c r="F6" s="17"/>
      <c r="G6" s="17"/>
      <c r="H6" s="17"/>
      <c r="I6" s="17"/>
      <c r="J6" s="152" t="s">
        <v>31</v>
      </c>
      <c r="K6" s="17"/>
      <c r="L6" s="17"/>
      <c r="M6" s="17"/>
      <c r="N6" s="17"/>
      <c r="O6" s="17"/>
      <c r="P6" s="17"/>
      <c r="Q6" s="17"/>
      <c r="R6" s="17"/>
      <c r="S6" s="17"/>
      <c r="T6" s="17"/>
      <c r="U6" s="17"/>
      <c r="V6" s="17"/>
      <c r="W6" s="17"/>
    </row>
    <row r="7" spans="1:23" ht="39.75" customHeight="1">
      <c r="A7" s="6"/>
      <c r="B7" s="17"/>
      <c r="C7" s="6"/>
      <c r="D7" s="6"/>
      <c r="E7" s="7"/>
      <c r="F7" s="7"/>
      <c r="G7" s="7"/>
      <c r="H7" s="7"/>
      <c r="I7" s="17"/>
      <c r="J7" s="45" t="s">
        <v>31</v>
      </c>
      <c r="K7" s="45" t="s">
        <v>271</v>
      </c>
      <c r="L7" s="7"/>
      <c r="M7" s="7"/>
      <c r="N7" s="7"/>
      <c r="O7" s="7"/>
      <c r="P7" s="7"/>
      <c r="Q7" s="7"/>
      <c r="R7" s="7"/>
      <c r="S7" s="7"/>
      <c r="T7" s="7"/>
      <c r="U7" s="17"/>
      <c r="V7" s="7"/>
      <c r="W7" s="7"/>
    </row>
    <row r="8" spans="1:23" ht="15" customHeight="1">
      <c r="A8" s="8">
        <v>1</v>
      </c>
      <c r="B8" s="8">
        <v>2</v>
      </c>
      <c r="C8" s="8">
        <v>3</v>
      </c>
      <c r="D8" s="8">
        <v>4</v>
      </c>
      <c r="E8" s="8">
        <v>5</v>
      </c>
      <c r="F8" s="8">
        <v>6</v>
      </c>
      <c r="G8" s="8">
        <v>7</v>
      </c>
      <c r="H8" s="8">
        <v>8</v>
      </c>
      <c r="I8" s="8">
        <v>9</v>
      </c>
      <c r="J8" s="8">
        <v>10</v>
      </c>
      <c r="K8" s="8">
        <v>11</v>
      </c>
      <c r="L8" s="18">
        <v>12</v>
      </c>
      <c r="M8" s="18">
        <v>13</v>
      </c>
      <c r="N8" s="18">
        <v>14</v>
      </c>
      <c r="O8" s="18">
        <v>15</v>
      </c>
      <c r="P8" s="18">
        <v>16</v>
      </c>
      <c r="Q8" s="18">
        <v>17</v>
      </c>
      <c r="R8" s="18">
        <v>18</v>
      </c>
      <c r="S8" s="18">
        <v>19</v>
      </c>
      <c r="T8" s="18">
        <v>20</v>
      </c>
      <c r="U8" s="8">
        <v>21</v>
      </c>
      <c r="V8" s="8">
        <v>22</v>
      </c>
      <c r="W8" s="8">
        <v>23</v>
      </c>
    </row>
    <row r="9" spans="1:23" ht="21" customHeight="1">
      <c r="A9" s="10"/>
      <c r="B9" s="10"/>
      <c r="C9" s="9" t="s">
        <v>272</v>
      </c>
      <c r="D9" s="10"/>
      <c r="E9" s="10"/>
      <c r="F9" s="10"/>
      <c r="G9" s="10"/>
      <c r="H9" s="10"/>
      <c r="I9" s="19">
        <v>11.43</v>
      </c>
      <c r="J9" s="19">
        <v>11.43</v>
      </c>
      <c r="K9" s="19"/>
      <c r="L9" s="19"/>
      <c r="M9" s="19"/>
      <c r="N9" s="19"/>
      <c r="O9" s="19"/>
      <c r="P9" s="19"/>
      <c r="Q9" s="19"/>
      <c r="R9" s="19"/>
      <c r="S9" s="19"/>
      <c r="T9" s="19"/>
      <c r="U9" s="19"/>
      <c r="V9" s="19"/>
      <c r="W9" s="19"/>
    </row>
    <row r="10" spans="1:23" ht="23.25" customHeight="1">
      <c r="A10" s="9" t="s">
        <v>273</v>
      </c>
      <c r="B10" s="9" t="s">
        <v>274</v>
      </c>
      <c r="C10" s="9" t="s">
        <v>272</v>
      </c>
      <c r="D10" s="9" t="s">
        <v>43</v>
      </c>
      <c r="E10" s="9" t="s">
        <v>63</v>
      </c>
      <c r="F10" s="9" t="s">
        <v>64</v>
      </c>
      <c r="G10" s="9" t="s">
        <v>264</v>
      </c>
      <c r="H10" s="9" t="s">
        <v>193</v>
      </c>
      <c r="I10" s="19">
        <v>11.43</v>
      </c>
      <c r="J10" s="19">
        <v>11.43</v>
      </c>
      <c r="K10" s="19"/>
      <c r="L10" s="19"/>
      <c r="M10" s="19"/>
      <c r="N10" s="19"/>
      <c r="O10" s="19"/>
      <c r="P10" s="19"/>
      <c r="Q10" s="19"/>
      <c r="R10" s="19"/>
      <c r="S10" s="19"/>
      <c r="T10" s="19"/>
      <c r="U10" s="19"/>
      <c r="V10" s="19"/>
      <c r="W10" s="19"/>
    </row>
    <row r="11" spans="1:23" ht="23.25" customHeight="1">
      <c r="A11" s="9"/>
      <c r="B11" s="9"/>
      <c r="C11" s="9" t="s">
        <v>275</v>
      </c>
      <c r="D11" s="9"/>
      <c r="E11" s="9"/>
      <c r="F11" s="9"/>
      <c r="G11" s="9"/>
      <c r="H11" s="9"/>
      <c r="I11" s="19">
        <v>12</v>
      </c>
      <c r="J11" s="19">
        <v>12</v>
      </c>
      <c r="K11" s="19"/>
      <c r="L11" s="19"/>
      <c r="M11" s="19"/>
      <c r="N11" s="19"/>
      <c r="O11" s="19"/>
      <c r="P11" s="9"/>
      <c r="Q11" s="19"/>
      <c r="R11" s="19"/>
      <c r="S11" s="19"/>
      <c r="T11" s="19"/>
      <c r="U11" s="19"/>
      <c r="V11" s="19"/>
      <c r="W11" s="19"/>
    </row>
    <row r="12" spans="1:23" ht="23.25" customHeight="1">
      <c r="A12" s="9" t="s">
        <v>273</v>
      </c>
      <c r="B12" s="9" t="s">
        <v>276</v>
      </c>
      <c r="C12" s="9" t="s">
        <v>275</v>
      </c>
      <c r="D12" s="9" t="s">
        <v>43</v>
      </c>
      <c r="E12" s="9" t="s">
        <v>63</v>
      </c>
      <c r="F12" s="9" t="s">
        <v>64</v>
      </c>
      <c r="G12" s="9" t="s">
        <v>264</v>
      </c>
      <c r="H12" s="9" t="s">
        <v>193</v>
      </c>
      <c r="I12" s="19">
        <v>12</v>
      </c>
      <c r="J12" s="19">
        <v>12</v>
      </c>
      <c r="K12" s="19"/>
      <c r="L12" s="19"/>
      <c r="M12" s="19"/>
      <c r="N12" s="19"/>
      <c r="O12" s="19"/>
      <c r="P12" s="9"/>
      <c r="Q12" s="19"/>
      <c r="R12" s="19"/>
      <c r="S12" s="19"/>
      <c r="T12" s="19"/>
      <c r="U12" s="19"/>
      <c r="V12" s="19"/>
      <c r="W12" s="19"/>
    </row>
    <row r="13" spans="1:23" ht="23.25" customHeight="1">
      <c r="A13" s="9"/>
      <c r="B13" s="9"/>
      <c r="C13" s="9" t="s">
        <v>277</v>
      </c>
      <c r="D13" s="9"/>
      <c r="E13" s="9"/>
      <c r="F13" s="9"/>
      <c r="G13" s="9"/>
      <c r="H13" s="9"/>
      <c r="I13" s="19">
        <v>93.57</v>
      </c>
      <c r="J13" s="19"/>
      <c r="K13" s="19"/>
      <c r="L13" s="19"/>
      <c r="M13" s="19"/>
      <c r="N13" s="19"/>
      <c r="O13" s="19"/>
      <c r="P13" s="9"/>
      <c r="Q13" s="19"/>
      <c r="R13" s="19">
        <v>93.57</v>
      </c>
      <c r="S13" s="19"/>
      <c r="T13" s="19"/>
      <c r="U13" s="19"/>
      <c r="V13" s="19"/>
      <c r="W13" s="19">
        <v>93.57</v>
      </c>
    </row>
    <row r="14" spans="1:23" ht="23.25" customHeight="1">
      <c r="A14" s="9" t="s">
        <v>278</v>
      </c>
      <c r="B14" s="9" t="s">
        <v>279</v>
      </c>
      <c r="C14" s="9" t="s">
        <v>277</v>
      </c>
      <c r="D14" s="9" t="s">
        <v>43</v>
      </c>
      <c r="E14" s="9" t="s">
        <v>63</v>
      </c>
      <c r="F14" s="9" t="s">
        <v>64</v>
      </c>
      <c r="G14" s="9" t="s">
        <v>255</v>
      </c>
      <c r="H14" s="9" t="s">
        <v>172</v>
      </c>
      <c r="I14" s="19">
        <v>11.52</v>
      </c>
      <c r="J14" s="19"/>
      <c r="K14" s="19"/>
      <c r="L14" s="19"/>
      <c r="M14" s="19"/>
      <c r="N14" s="19"/>
      <c r="O14" s="19"/>
      <c r="P14" s="9"/>
      <c r="Q14" s="19"/>
      <c r="R14" s="19">
        <v>11.52</v>
      </c>
      <c r="S14" s="19"/>
      <c r="T14" s="19"/>
      <c r="U14" s="19"/>
      <c r="V14" s="19"/>
      <c r="W14" s="19">
        <v>11.52</v>
      </c>
    </row>
    <row r="15" spans="1:23" ht="23.25" customHeight="1">
      <c r="A15" s="9" t="s">
        <v>278</v>
      </c>
      <c r="B15" s="9" t="s">
        <v>279</v>
      </c>
      <c r="C15" s="9" t="s">
        <v>277</v>
      </c>
      <c r="D15" s="9" t="s">
        <v>43</v>
      </c>
      <c r="E15" s="9" t="s">
        <v>63</v>
      </c>
      <c r="F15" s="9" t="s">
        <v>64</v>
      </c>
      <c r="G15" s="9" t="s">
        <v>256</v>
      </c>
      <c r="H15" s="9" t="s">
        <v>173</v>
      </c>
      <c r="I15" s="19">
        <v>3</v>
      </c>
      <c r="J15" s="19"/>
      <c r="K15" s="19"/>
      <c r="L15" s="19"/>
      <c r="M15" s="19"/>
      <c r="N15" s="19"/>
      <c r="O15" s="19"/>
      <c r="P15" s="9"/>
      <c r="Q15" s="19"/>
      <c r="R15" s="19">
        <v>3</v>
      </c>
      <c r="S15" s="19"/>
      <c r="T15" s="19"/>
      <c r="U15" s="19"/>
      <c r="V15" s="19"/>
      <c r="W15" s="19">
        <v>3</v>
      </c>
    </row>
    <row r="16" spans="1:23" ht="23.25" customHeight="1">
      <c r="A16" s="9" t="s">
        <v>278</v>
      </c>
      <c r="B16" s="9" t="s">
        <v>279</v>
      </c>
      <c r="C16" s="9" t="s">
        <v>277</v>
      </c>
      <c r="D16" s="9" t="s">
        <v>43</v>
      </c>
      <c r="E16" s="9" t="s">
        <v>63</v>
      </c>
      <c r="F16" s="9" t="s">
        <v>64</v>
      </c>
      <c r="G16" s="9" t="s">
        <v>280</v>
      </c>
      <c r="H16" s="9" t="s">
        <v>176</v>
      </c>
      <c r="I16" s="19">
        <v>0.05</v>
      </c>
      <c r="J16" s="19"/>
      <c r="K16" s="19"/>
      <c r="L16" s="19"/>
      <c r="M16" s="19"/>
      <c r="N16" s="19"/>
      <c r="O16" s="19"/>
      <c r="P16" s="9"/>
      <c r="Q16" s="19"/>
      <c r="R16" s="19">
        <v>0.05</v>
      </c>
      <c r="S16" s="19"/>
      <c r="T16" s="19"/>
      <c r="U16" s="19"/>
      <c r="V16" s="19"/>
      <c r="W16" s="19">
        <v>0.05</v>
      </c>
    </row>
    <row r="17" spans="1:23" ht="23.25" customHeight="1">
      <c r="A17" s="9" t="s">
        <v>278</v>
      </c>
      <c r="B17" s="9" t="s">
        <v>279</v>
      </c>
      <c r="C17" s="9" t="s">
        <v>277</v>
      </c>
      <c r="D17" s="9" t="s">
        <v>43</v>
      </c>
      <c r="E17" s="9" t="s">
        <v>63</v>
      </c>
      <c r="F17" s="9" t="s">
        <v>64</v>
      </c>
      <c r="G17" s="9" t="s">
        <v>253</v>
      </c>
      <c r="H17" s="9" t="s">
        <v>178</v>
      </c>
      <c r="I17" s="19">
        <v>0.4</v>
      </c>
      <c r="J17" s="19"/>
      <c r="K17" s="19"/>
      <c r="L17" s="19"/>
      <c r="M17" s="19"/>
      <c r="N17" s="19"/>
      <c r="O17" s="19"/>
      <c r="P17" s="9"/>
      <c r="Q17" s="19"/>
      <c r="R17" s="19">
        <v>0.4</v>
      </c>
      <c r="S17" s="19"/>
      <c r="T17" s="19"/>
      <c r="U17" s="19"/>
      <c r="V17" s="19"/>
      <c r="W17" s="19">
        <v>0.4</v>
      </c>
    </row>
    <row r="18" spans="1:23" ht="23.25" customHeight="1">
      <c r="A18" s="9" t="s">
        <v>278</v>
      </c>
      <c r="B18" s="9" t="s">
        <v>279</v>
      </c>
      <c r="C18" s="9" t="s">
        <v>277</v>
      </c>
      <c r="D18" s="9" t="s">
        <v>43</v>
      </c>
      <c r="E18" s="9" t="s">
        <v>63</v>
      </c>
      <c r="F18" s="9" t="s">
        <v>64</v>
      </c>
      <c r="G18" s="9" t="s">
        <v>254</v>
      </c>
      <c r="H18" s="9" t="s">
        <v>180</v>
      </c>
      <c r="I18" s="19">
        <v>0.3</v>
      </c>
      <c r="J18" s="19"/>
      <c r="K18" s="19"/>
      <c r="L18" s="19"/>
      <c r="M18" s="19"/>
      <c r="N18" s="19"/>
      <c r="O18" s="19"/>
      <c r="P18" s="9"/>
      <c r="Q18" s="19"/>
      <c r="R18" s="19">
        <v>0.3</v>
      </c>
      <c r="S18" s="19"/>
      <c r="T18" s="19"/>
      <c r="U18" s="19"/>
      <c r="V18" s="19"/>
      <c r="W18" s="19">
        <v>0.3</v>
      </c>
    </row>
    <row r="19" spans="1:23" ht="23.25" customHeight="1">
      <c r="A19" s="9" t="s">
        <v>278</v>
      </c>
      <c r="B19" s="9" t="s">
        <v>279</v>
      </c>
      <c r="C19" s="9" t="s">
        <v>277</v>
      </c>
      <c r="D19" s="9" t="s">
        <v>43</v>
      </c>
      <c r="E19" s="9" t="s">
        <v>63</v>
      </c>
      <c r="F19" s="9" t="s">
        <v>64</v>
      </c>
      <c r="G19" s="9" t="s">
        <v>281</v>
      </c>
      <c r="H19" s="9" t="s">
        <v>182</v>
      </c>
      <c r="I19" s="19">
        <v>4</v>
      </c>
      <c r="J19" s="19"/>
      <c r="K19" s="19"/>
      <c r="L19" s="19"/>
      <c r="M19" s="19"/>
      <c r="N19" s="19"/>
      <c r="O19" s="19"/>
      <c r="P19" s="9"/>
      <c r="Q19" s="19"/>
      <c r="R19" s="19">
        <v>4</v>
      </c>
      <c r="S19" s="19"/>
      <c r="T19" s="19"/>
      <c r="U19" s="19"/>
      <c r="V19" s="19"/>
      <c r="W19" s="19">
        <v>4</v>
      </c>
    </row>
    <row r="20" spans="1:23" ht="23.25" customHeight="1">
      <c r="A20" s="9" t="s">
        <v>278</v>
      </c>
      <c r="B20" s="9" t="s">
        <v>279</v>
      </c>
      <c r="C20" s="9" t="s">
        <v>277</v>
      </c>
      <c r="D20" s="9" t="s">
        <v>43</v>
      </c>
      <c r="E20" s="9" t="s">
        <v>63</v>
      </c>
      <c r="F20" s="9" t="s">
        <v>64</v>
      </c>
      <c r="G20" s="9" t="s">
        <v>282</v>
      </c>
      <c r="H20" s="9" t="s">
        <v>162</v>
      </c>
      <c r="I20" s="19">
        <v>4</v>
      </c>
      <c r="J20" s="19"/>
      <c r="K20" s="19"/>
      <c r="L20" s="19"/>
      <c r="M20" s="19"/>
      <c r="N20" s="19"/>
      <c r="O20" s="19"/>
      <c r="P20" s="9"/>
      <c r="Q20" s="19"/>
      <c r="R20" s="19">
        <v>4</v>
      </c>
      <c r="S20" s="19"/>
      <c r="T20" s="19"/>
      <c r="U20" s="19"/>
      <c r="V20" s="19"/>
      <c r="W20" s="19">
        <v>4</v>
      </c>
    </row>
    <row r="21" spans="1:23" ht="23.25" customHeight="1">
      <c r="A21" s="9" t="s">
        <v>278</v>
      </c>
      <c r="B21" s="9" t="s">
        <v>279</v>
      </c>
      <c r="C21" s="9" t="s">
        <v>277</v>
      </c>
      <c r="D21" s="9" t="s">
        <v>43</v>
      </c>
      <c r="E21" s="9" t="s">
        <v>63</v>
      </c>
      <c r="F21" s="9" t="s">
        <v>64</v>
      </c>
      <c r="G21" s="9" t="s">
        <v>283</v>
      </c>
      <c r="H21" s="9" t="s">
        <v>184</v>
      </c>
      <c r="I21" s="19">
        <v>7</v>
      </c>
      <c r="J21" s="19"/>
      <c r="K21" s="19"/>
      <c r="L21" s="19"/>
      <c r="M21" s="19"/>
      <c r="N21" s="19"/>
      <c r="O21" s="19"/>
      <c r="P21" s="9"/>
      <c r="Q21" s="19"/>
      <c r="R21" s="19">
        <v>7</v>
      </c>
      <c r="S21" s="19"/>
      <c r="T21" s="19"/>
      <c r="U21" s="19"/>
      <c r="V21" s="19"/>
      <c r="W21" s="19">
        <v>7</v>
      </c>
    </row>
    <row r="22" spans="1:23" ht="23.25" customHeight="1">
      <c r="A22" s="9" t="s">
        <v>278</v>
      </c>
      <c r="B22" s="9" t="s">
        <v>279</v>
      </c>
      <c r="C22" s="9" t="s">
        <v>277</v>
      </c>
      <c r="D22" s="9" t="s">
        <v>43</v>
      </c>
      <c r="E22" s="9" t="s">
        <v>63</v>
      </c>
      <c r="F22" s="9" t="s">
        <v>64</v>
      </c>
      <c r="G22" s="9" t="s">
        <v>284</v>
      </c>
      <c r="H22" s="9" t="s">
        <v>179</v>
      </c>
      <c r="I22" s="19">
        <v>60</v>
      </c>
      <c r="J22" s="19"/>
      <c r="K22" s="19"/>
      <c r="L22" s="19"/>
      <c r="M22" s="19"/>
      <c r="N22" s="19"/>
      <c r="O22" s="19"/>
      <c r="P22" s="9"/>
      <c r="Q22" s="19"/>
      <c r="R22" s="19">
        <v>60</v>
      </c>
      <c r="S22" s="19"/>
      <c r="T22" s="19"/>
      <c r="U22" s="19"/>
      <c r="V22" s="19"/>
      <c r="W22" s="19">
        <v>60</v>
      </c>
    </row>
    <row r="23" spans="1:23" ht="23.25" customHeight="1">
      <c r="A23" s="9" t="s">
        <v>278</v>
      </c>
      <c r="B23" s="9" t="s">
        <v>279</v>
      </c>
      <c r="C23" s="9" t="s">
        <v>277</v>
      </c>
      <c r="D23" s="9" t="s">
        <v>43</v>
      </c>
      <c r="E23" s="9" t="s">
        <v>63</v>
      </c>
      <c r="F23" s="9" t="s">
        <v>64</v>
      </c>
      <c r="G23" s="9" t="s">
        <v>285</v>
      </c>
      <c r="H23" s="9" t="s">
        <v>196</v>
      </c>
      <c r="I23" s="19">
        <v>3.3</v>
      </c>
      <c r="J23" s="19"/>
      <c r="K23" s="19"/>
      <c r="L23" s="19"/>
      <c r="M23" s="19"/>
      <c r="N23" s="19"/>
      <c r="O23" s="19"/>
      <c r="P23" s="9"/>
      <c r="Q23" s="19"/>
      <c r="R23" s="19">
        <v>3.3</v>
      </c>
      <c r="S23" s="19"/>
      <c r="T23" s="19"/>
      <c r="U23" s="19"/>
      <c r="V23" s="19"/>
      <c r="W23" s="19">
        <v>3.3</v>
      </c>
    </row>
    <row r="24" spans="1:23" ht="18.75" customHeight="1">
      <c r="A24" s="147" t="s">
        <v>89</v>
      </c>
      <c r="B24" s="148"/>
      <c r="C24" s="148"/>
      <c r="D24" s="148"/>
      <c r="E24" s="148"/>
      <c r="F24" s="148"/>
      <c r="G24" s="148"/>
      <c r="H24" s="150"/>
      <c r="I24" s="19">
        <v>117</v>
      </c>
      <c r="J24" s="19">
        <v>23.43</v>
      </c>
      <c r="K24" s="19"/>
      <c r="L24" s="19"/>
      <c r="M24" s="19"/>
      <c r="N24" s="19"/>
      <c r="O24" s="19"/>
      <c r="P24" s="19"/>
      <c r="Q24" s="19"/>
      <c r="R24" s="19">
        <v>93.57</v>
      </c>
      <c r="S24" s="19"/>
      <c r="T24" s="19"/>
      <c r="U24" s="19"/>
      <c r="V24" s="19"/>
      <c r="W24" s="19">
        <v>93.57</v>
      </c>
    </row>
  </sheetData>
  <sheetProtection/>
  <mergeCells count="28">
    <mergeCell ref="A2:W2"/>
    <mergeCell ref="A3:H3"/>
    <mergeCell ref="J4:M4"/>
    <mergeCell ref="N4:P4"/>
    <mergeCell ref="R4:W4"/>
    <mergeCell ref="A24:H24"/>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pageMargins left="0.75" right="0.75" top="1" bottom="1" header="0.5" footer="0.5"/>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2024-02-26T16:53:17Z</dcterms:created>
  <dcterms:modified xsi:type="dcterms:W3CDTF">2024-02-28T16:39:35Z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59F06DD72B984819826C100986E512D4_11</vt:lpwstr>
  </property>
  <property fmtid="{D5CDD505-2E9C-101B-9397-08002B2CF9AE}" pid="3" name="KSOProductBuildV">
    <vt:lpwstr>2052-11.8.2.10125</vt:lpwstr>
  </property>
  <property fmtid="{D5CDD505-2E9C-101B-9397-08002B2CF9AE}" pid="4" name="퀀_generated_2.-2147483648">
    <vt:i4>2052</vt:i4>
  </property>
</Properties>
</file>