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5" activeTab="19"/>
  </bookViews>
  <sheets>
    <sheet name="财务收支预算总表01-1" sheetId="1" r:id="rId1"/>
    <sheet name="部门收入预算表01-2" sheetId="2" r:id="rId2"/>
    <sheet name="部门支出预算表01-03" sheetId="3" r:id="rId3"/>
    <sheet name="财政拨款收支预算总表02-1" sheetId="4" r:id="rId4"/>
    <sheet name="一般公共预算支出预算表（按功能科目分类）02-2" sheetId="5" r:id="rId5"/>
    <sheet name="一般公共预算支出预算表（按经济科目分类）02-3" sheetId="6" r:id="rId6"/>
    <sheet name="一般公共预算“三公”经费支出预算表03" sheetId="7" r:id="rId7"/>
    <sheet name="基本支出预算表（人员类.运转类公用经费项目）04" sheetId="8" r:id="rId8"/>
    <sheet name="项目支出预算表（其他运转类.特定目标类项目）05-1" sheetId="9" r:id="rId9"/>
    <sheet name="项目支出绩效目标表（本级下达）05-2" sheetId="10" r:id="rId10"/>
    <sheet name="项目支出绩效目标表（另文下达）05-3" sheetId="11" r:id="rId11"/>
    <sheet name="政府性基金预算支出预算表06" sheetId="12" r:id="rId12"/>
    <sheet name="国有资本经营预算支出表07" sheetId="13" r:id="rId13"/>
    <sheet name="部门政府采购预算表08" sheetId="14" r:id="rId14"/>
    <sheet name="政府购买服务预算表09" sheetId="15" r:id="rId15"/>
    <sheet name="市对下转移支付预算表10-1" sheetId="16" r:id="rId16"/>
    <sheet name="市对下转移支付绩效目标表10-2" sheetId="17" r:id="rId17"/>
    <sheet name="新增资产配置表11" sheetId="18" r:id="rId18"/>
    <sheet name="上级补助项目支出预算表12" sheetId="19" r:id="rId19"/>
    <sheet name="部门项目中期规划预算表13" sheetId="20" r:id="rId20"/>
  </sheets>
  <definedNames>
    <definedName name="_xlnm.Print_Titles" localSheetId="0">'财务收支预算总表01-1'!$A:$A,'财务收支预算总表01-1'!$1:$1</definedName>
    <definedName name="_xlnm.Print_Titles" localSheetId="1">'部门收入预算表01-2'!$A:$A,'部门收入预算表01-2'!$1:$1</definedName>
    <definedName name="_xlnm.Print_Titles" localSheetId="2">'部门支出预算表01-03'!$A:$A,'部门支出预算表01-03'!$1:$1</definedName>
    <definedName name="_xlnm.Print_Titles" localSheetId="3">'财政拨款收支预算总表02-1'!$A:$A,'财政拨款收支预算总表02-1'!$1:$1</definedName>
    <definedName name="_xlnm.Print_Titles" localSheetId="4">'一般公共预算支出预算表（按功能科目分类）02-2'!$A:$A,'一般公共预算支出预算表（按功能科目分类）02-2'!$1:$1</definedName>
    <definedName name="_xlnm.Print_Titles" localSheetId="5">'一般公共预算支出预算表（按经济科目分类）02-3'!$A:$A,'一般公共预算支出预算表（按经济科目分类）02-3'!$1:$1</definedName>
    <definedName name="_xlnm.Print_Titles" localSheetId="6">一般公共预算“三公”经费支出预算表03!$A:$A,一般公共预算“三公”经费支出预算表03!$1:$1</definedName>
    <definedName name="_xlnm.Print_Titles" localSheetId="7">'基本支出预算表（人员类.运转类公用经费项目）04'!$A:$A,'基本支出预算表（人员类.运转类公用经费项目）04'!$1:$1</definedName>
    <definedName name="_xlnm.Print_Titles" localSheetId="8">'项目支出预算表（其他运转类.特定目标类项目）05-1'!$A:$A,'项目支出预算表（其他运转类.特定目标类项目）05-1'!$1:$1</definedName>
    <definedName name="_xlnm.Print_Titles" localSheetId="9">'项目支出绩效目标表（本级下达）05-2'!$A:$A,'项目支出绩效目标表（本级下达）05-2'!$1:$1</definedName>
    <definedName name="_xlnm.Print_Titles" localSheetId="10">'项目支出绩效目标表（另文下达）05-3'!$A:$A,'项目支出绩效目标表（另文下达）05-3'!$1:$1</definedName>
    <definedName name="_xlnm.Print_Titles" localSheetId="11">政府性基金预算支出预算表06!$A:$A,政府性基金预算支出预算表06!$1:$1</definedName>
    <definedName name="_xlnm.Print_Titles" localSheetId="12">国有资本经营预算支出表07!$A:$A,国有资本经营预算支出表07!$1:$1</definedName>
    <definedName name="_xlnm.Print_Titles" localSheetId="13">部门政府采购预算表08!$A:$A,部门政府采购预算表08!$1:$1</definedName>
    <definedName name="_xlnm.Print_Titles" localSheetId="14">政府购买服务预算表09!$A:$A,政府购买服务预算表09!$1:$1</definedName>
    <definedName name="_xlnm.Print_Titles" localSheetId="15">'市对下转移支付预算表10-1'!$A:$A,'市对下转移支付预算表10-1'!$1:$1</definedName>
    <definedName name="_xlnm.Print_Titles" localSheetId="16">'市对下转移支付绩效目标表10-2'!$A:$A,'市对下转移支付绩效目标表10-2'!$1:$1</definedName>
    <definedName name="_xlnm.Print_Titles" localSheetId="17">新增资产配置表11!$A:$A,新增资产配置表11!$1:$1</definedName>
    <definedName name="_xlnm.Print_Titles" localSheetId="18">上级补助项目支出预算表12!$A:$A,上级补助项目支出预算表12!$1:$1</definedName>
    <definedName name="_xlnm.Print_Titles" localSheetId="19">部门项目中期规划预算表13!$A:$A,部门项目中期规划预算表13!$1:$1</definedName>
    <definedName name="_xlnm.Print_Area" localSheetId="2">'部门支出预算表01-03'!$A$4:$E$33</definedName>
    <definedName name="_xlnm.Print_Area" localSheetId="5">'一般公共预算支出预算表（按经济科目分类）02-3'!$N$5:$T$44</definedName>
  </definedNames>
  <calcPr calcId="144525"/>
</workbook>
</file>

<file path=xl/sharedStrings.xml><?xml version="1.0" encoding="utf-8"?>
<sst xmlns="http://schemas.openxmlformats.org/spreadsheetml/2006/main" count="1376" uniqueCount="496">
  <si>
    <t>预算01-1表</t>
  </si>
  <si>
    <t>财务收支预算总表</t>
  </si>
  <si>
    <t>单位：万元</t>
  </si>
  <si>
    <t>收        入</t>
  </si>
  <si>
    <t>支        出</t>
  </si>
  <si>
    <t>项      目</t>
  </si>
  <si>
    <t>2024年预算数</t>
  </si>
  <si>
    <t>项目（按功能分类）</t>
  </si>
  <si>
    <t>一、一般公共预算拨款收入</t>
  </si>
  <si>
    <t>二、政府性基金预算拨款收入</t>
  </si>
  <si>
    <t>三、国有资本经营预算拨款收入</t>
  </si>
  <si>
    <t>四、财政专户管理资金收入</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</si>
  <si>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</si>
  <si>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</si>
  <si>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</si>
  <si>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</si>
  <si>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</si>
  <si>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</si>
  <si>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</si>
  <si>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</si>
  <si>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</si>
  <si>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</si>
  <si>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</si>
  <si>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</si>
  <si>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</si>
  <si>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</si>
  <si>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</si>
  <si>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</si>
  <si>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</si>
  <si>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</si>
  <si>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</si>
  <si>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</si>
  <si>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</si>
  <si>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</si>
  <si>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</si>
  <si>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</si>
  <si>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</si>
  <si>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</si>
  <si>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</si>
  <si>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</si>
  <si>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</si>
  <si>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</si>
  <si>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301001</t>
  </si>
  <si>
    <t>中国共产党富源县委员会办公室</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</si>
  <si>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</si>
  <si>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</si>
  <si>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</si>
  <si>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</si>
  <si>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</si>
  <si>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</si>
  <si>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</si>
  <si>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</si>
  <si>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</si>
  <si>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</si>
  <si>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</si>
  <si>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</si>
  <si>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</si>
  <si>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201</t>
  </si>
  <si>
    <t>一般公共服务支出</t>
  </si>
  <si>
    <t>20103</t>
  </si>
  <si>
    <t>政府办公厅（室）及相关机构事务</t>
  </si>
  <si>
    <t>2010301</t>
  </si>
  <si>
    <t>行政运行</t>
  </si>
  <si>
    <t>20126</t>
  </si>
  <si>
    <t>档案事务</t>
  </si>
  <si>
    <t>2012601</t>
  </si>
  <si>
    <t>2012604</t>
  </si>
  <si>
    <t>档案馆</t>
  </si>
  <si>
    <t>20131</t>
  </si>
  <si>
    <t>党委办公厅（室）及相关机构事务</t>
  </si>
  <si>
    <t>2013101</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</si>
  <si>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</si>
  <si>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</si>
  <si>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</si>
  <si>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</si>
  <si>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</si>
  <si>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</si>
  <si>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</si>
  <si>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</si>
  <si>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</si>
  <si>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</si>
  <si>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</si>
  <si>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</si>
  <si>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</si>
  <si>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</si>
  <si>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</si>
  <si>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</si>
  <si>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</si>
  <si>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</si>
  <si>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</si>
  <si>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</si>
  <si>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</si>
  <si>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</si>
  <si>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</si>
  <si>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</si>
  <si>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</si>
  <si>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</si>
  <si>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</si>
  <si>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</si>
  <si>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221</t>
  </si>
  <si>
    <t>住房保障支出</t>
  </si>
  <si>
    <t>22102</t>
  </si>
  <si>
    <t>住房改革支出</t>
  </si>
  <si>
    <t>2210201</t>
  </si>
  <si>
    <t>住房公积金</t>
  </si>
  <si>
    <t>2210203</t>
  </si>
  <si>
    <t>购房补贴</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</si>
  <si>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</si>
  <si>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</si>
  <si>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</si>
  <si>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</si>
  <si>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</si>
  <si>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</si>
  <si>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</si>
  <si>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</si>
  <si>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</si>
  <si>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</si>
  <si>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</si>
  <si>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</si>
  <si>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</si>
  <si>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</si>
  <si>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</si>
  <si>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</si>
  <si>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</si>
  <si>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</si>
  <si>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</si>
  <si>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</si>
  <si>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</si>
  <si>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</si>
  <si>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</si>
  <si>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预算02-3表</t>
  </si>
  <si>
    <t>财政拨款支出明细表（按经济科目分类）</t>
  </si>
  <si>
    <t>政府预算支出经济分类科目</t>
  </si>
  <si>
    <t>部门预算支出经济分类科目</t>
  </si>
  <si>
    <t>类</t>
  </si>
  <si>
    <t>款</t>
  </si>
  <si>
    <t>7</t>
  </si>
  <si>
    <t>8</t>
  </si>
  <si>
    <t>9</t>
  </si>
  <si>
    <t>10</t>
  </si>
  <si>
    <t>11</t>
  </si>
  <si>
    <t>12</t>
  </si>
  <si>
    <t>13</t>
  </si>
  <si>
    <t>14</t>
  </si>
  <si>
    <t>15</t>
  </si>
  <si>
    <t>16</t>
  </si>
  <si>
    <t>17</t>
  </si>
  <si>
    <t>18</t>
  </si>
  <si>
    <t>19</t>
  </si>
  <si>
    <t>20</t>
  </si>
  <si>
    <t>21</t>
  </si>
  <si>
    <t>22</t>
  </si>
  <si>
    <t>23</t>
  </si>
  <si>
    <t>24</t>
  </si>
  <si>
    <t>501</t>
  </si>
  <si>
    <t>机关工资福利支出</t>
  </si>
  <si>
    <t>301</t>
  </si>
  <si>
    <t>工资福利支出</t>
  </si>
  <si>
    <t>01</t>
  </si>
  <si>
    <t>工资奖金津补贴</t>
  </si>
  <si>
    <t>基本工资</t>
  </si>
  <si>
    <t>02</t>
  </si>
  <si>
    <t>社会保障缴费</t>
  </si>
  <si>
    <t>津贴补贴</t>
  </si>
  <si>
    <t>03</t>
  </si>
  <si>
    <t>奖金</t>
  </si>
  <si>
    <t>502</t>
  </si>
  <si>
    <t>机关商品和服务支出</t>
  </si>
  <si>
    <t>07</t>
  </si>
  <si>
    <t>绩效工资</t>
  </si>
  <si>
    <t>办公经费</t>
  </si>
  <si>
    <t>08</t>
  </si>
  <si>
    <t>机关事业单位基本养老保险缴费</t>
  </si>
  <si>
    <t>会议费</t>
  </si>
  <si>
    <t>09</t>
  </si>
  <si>
    <t>职业年金缴费</t>
  </si>
  <si>
    <t>培训费</t>
  </si>
  <si>
    <t>职工基本医疗保险缴费</t>
  </si>
  <si>
    <t>05</t>
  </si>
  <si>
    <t>委托业务费</t>
  </si>
  <si>
    <t>公务员医疗补助缴费</t>
  </si>
  <si>
    <t>06</t>
  </si>
  <si>
    <t>公务接待费</t>
  </si>
  <si>
    <t>其他社会保障缴费</t>
  </si>
  <si>
    <t>公务用车运行维护费</t>
  </si>
  <si>
    <t>维修（护）费</t>
  </si>
  <si>
    <t>302</t>
  </si>
  <si>
    <t>商品和服务支出</t>
  </si>
  <si>
    <t>503</t>
  </si>
  <si>
    <t>机关资本性支出（一）</t>
  </si>
  <si>
    <t>办公费</t>
  </si>
  <si>
    <t>设备购置</t>
  </si>
  <si>
    <t>水费</t>
  </si>
  <si>
    <t>504</t>
  </si>
  <si>
    <t>机关资本性支出（二）</t>
  </si>
  <si>
    <t>电费</t>
  </si>
  <si>
    <t>04</t>
  </si>
  <si>
    <t>邮电费</t>
  </si>
  <si>
    <t>505</t>
  </si>
  <si>
    <t>对事业单位经常性补助</t>
  </si>
  <si>
    <t>物业管理费</t>
  </si>
  <si>
    <t>差旅费</t>
  </si>
  <si>
    <t>509</t>
  </si>
  <si>
    <t>对个人和家庭的补助</t>
  </si>
  <si>
    <t>租赁费</t>
  </si>
  <si>
    <t>社会福利和救助</t>
  </si>
  <si>
    <t>离退休费</t>
  </si>
  <si>
    <t>26</t>
  </si>
  <si>
    <t>劳务费</t>
  </si>
  <si>
    <t>28</t>
  </si>
  <si>
    <t>工会经费</t>
  </si>
  <si>
    <t>29</t>
  </si>
  <si>
    <t>福利费</t>
  </si>
  <si>
    <t>31</t>
  </si>
  <si>
    <t>39</t>
  </si>
  <si>
    <t>其他交通费用</t>
  </si>
  <si>
    <t>303</t>
  </si>
  <si>
    <t>退休费</t>
  </si>
  <si>
    <t>抚恤金</t>
  </si>
  <si>
    <t>生活补助</t>
  </si>
  <si>
    <t>309</t>
  </si>
  <si>
    <t>资本性支出（基本建设）</t>
  </si>
  <si>
    <t>办公设备购置</t>
  </si>
  <si>
    <t>310</t>
  </si>
  <si>
    <t>资本性支出</t>
  </si>
  <si>
    <t>预算03表</t>
  </si>
  <si>
    <t>一般公共预算“三公”经费支出预算表</t>
  </si>
  <si>
    <t>“三公”经费合计</t>
  </si>
  <si>
    <t>因公出国（境）费</t>
  </si>
  <si>
    <t>公务用车购置及运行费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</si>
  <si>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</si>
  <si>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</si>
  <si>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</si>
  <si>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</si>
  <si>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</si>
  <si>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</si>
  <si>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</si>
  <si>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</si>
  <si>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</si>
  <si>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</si>
  <si>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</si>
  <si>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</si>
  <si>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</si>
  <si>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</si>
  <si>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</si>
  <si>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</si>
  <si>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</si>
  <si>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</si>
  <si>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</si>
  <si>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</si>
  <si>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</si>
  <si>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</si>
  <si>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530325210000000021266</t>
  </si>
  <si>
    <t>行政人员支出工资</t>
  </si>
  <si>
    <t>30101</t>
  </si>
  <si>
    <t>530325210000000021267</t>
  </si>
  <si>
    <t>事业人员支出工资</t>
  </si>
  <si>
    <t>30102</t>
  </si>
  <si>
    <t>30103</t>
  </si>
  <si>
    <t>530325231100001476477</t>
  </si>
  <si>
    <t>公务员年终考核奖</t>
  </si>
  <si>
    <t>30107</t>
  </si>
  <si>
    <t>530325231100001476478</t>
  </si>
  <si>
    <t>事业人员参照公务员规范后绩效奖</t>
  </si>
  <si>
    <t>530325210000000021274</t>
  </si>
  <si>
    <t>养老保险</t>
  </si>
  <si>
    <t>30108</t>
  </si>
  <si>
    <t>530325210000000021276</t>
  </si>
  <si>
    <t>职业年金</t>
  </si>
  <si>
    <t>30109</t>
  </si>
  <si>
    <t>530325210000000021275</t>
  </si>
  <si>
    <t>医疗保险</t>
  </si>
  <si>
    <t>30110</t>
  </si>
  <si>
    <t>530325210000000021270</t>
  </si>
  <si>
    <t>30111</t>
  </si>
  <si>
    <t>530325210000000021273</t>
  </si>
  <si>
    <t>退休公务员医疗</t>
  </si>
  <si>
    <t>530325210000000021269</t>
  </si>
  <si>
    <t>工伤保险</t>
  </si>
  <si>
    <t>30112</t>
  </si>
  <si>
    <t>530325210000000021271</t>
  </si>
  <si>
    <t>生育保险</t>
  </si>
  <si>
    <t>530325210000000021277</t>
  </si>
  <si>
    <t>30113</t>
  </si>
  <si>
    <t>530325231100001476488</t>
  </si>
  <si>
    <t>一般公用经费</t>
  </si>
  <si>
    <t>30205</t>
  </si>
  <si>
    <t>30211</t>
  </si>
  <si>
    <t>30215</t>
  </si>
  <si>
    <t>30226</t>
  </si>
  <si>
    <t>530325231100001498025</t>
  </si>
  <si>
    <t>公务接待</t>
  </si>
  <si>
    <t>30217</t>
  </si>
  <si>
    <t>30207</t>
  </si>
  <si>
    <t>30206</t>
  </si>
  <si>
    <t>30201</t>
  </si>
  <si>
    <t>530325221100000616101</t>
  </si>
  <si>
    <t>30228</t>
  </si>
  <si>
    <t>30229</t>
  </si>
  <si>
    <t>530325210000000021281</t>
  </si>
  <si>
    <t>公车购置及运维费</t>
  </si>
  <si>
    <t>30231</t>
  </si>
  <si>
    <t>530325210000000021283</t>
  </si>
  <si>
    <t>行政人员公务交通补贴</t>
  </si>
  <si>
    <t>30239</t>
  </si>
  <si>
    <t>530325210000000021278</t>
  </si>
  <si>
    <t>30302</t>
  </si>
  <si>
    <t>30305</t>
  </si>
  <si>
    <t>预算05-1表</t>
  </si>
  <si>
    <t>项目支出预算表（其他运转类.特定目标类项目）</t>
  </si>
  <si>
    <t>项目分类</t>
  </si>
  <si>
    <t>经济科目编码</t>
  </si>
  <si>
    <t>经济科目名称</t>
  </si>
  <si>
    <t>本年拨款</t>
  </si>
  <si>
    <t>其中：本次下达</t>
  </si>
  <si>
    <t>富源县档案馆专项资金</t>
  </si>
  <si>
    <t>事业发展类</t>
  </si>
  <si>
    <t>530325241100002454034</t>
  </si>
  <si>
    <t>30213</t>
  </si>
  <si>
    <t>三办三服务专项资金</t>
  </si>
  <si>
    <t>530325241100002454046</t>
  </si>
  <si>
    <t>30902</t>
  </si>
  <si>
    <t>30209</t>
  </si>
  <si>
    <t>30214</t>
  </si>
  <si>
    <t>30216</t>
  </si>
  <si>
    <t>县档案馆自有资金</t>
  </si>
  <si>
    <t>530325231100001577337</t>
  </si>
  <si>
    <t>31002</t>
  </si>
  <si>
    <t>县委办2024年一次性抚恤费、丧葬费和遗属补助预算资金</t>
  </si>
  <si>
    <t>民生类</t>
  </si>
  <si>
    <t>530325241100002374228</t>
  </si>
  <si>
    <t>30304</t>
  </si>
  <si>
    <t>预算05-2表</t>
  </si>
  <si>
    <t>部门项目绩效目标表（本级下达）</t>
  </si>
  <si>
    <t>单位名称、项目名称</t>
  </si>
  <si>
    <t>项目年度绩效目标</t>
  </si>
  <si>
    <t>一级指标</t>
  </si>
  <si>
    <t>二级指标</t>
  </si>
  <si>
    <t>三级指标</t>
  </si>
  <si>
    <t>指标性质</t>
  </si>
  <si>
    <t>指标值</t>
  </si>
  <si>
    <t>度量单位</t>
  </si>
  <si>
    <t>指标属性</t>
  </si>
  <si>
    <t>指标内容</t>
  </si>
  <si>
    <t>1.办公室筹备常委会会议次数不少于24次，办理文件不少于4000份，上报信息不少于400条。
2.档案馆档案数字化加工2万份，接待查阅二千人次，群众查阅满意度不低于95分。
3.办公室社会评价不低于92分。</t>
  </si>
  <si>
    <t>产出指标</t>
  </si>
  <si>
    <t>数量指标</t>
  </si>
  <si>
    <t>召开常委会会议次数</t>
  </si>
  <si>
    <t>&gt;=</t>
  </si>
  <si>
    <t>次</t>
  </si>
  <si>
    <t>定量指标</t>
  </si>
  <si>
    <t>反映预算部门（单位）组织开展各类会议的总次数。</t>
  </si>
  <si>
    <t>1.办公室筹备常委会会议次数不少于24次，办理文件不少于4000份，上报信息不少于400条。
2.档案馆档案数字化加工2万份，接待查阅2千人次，群众查阅满意度不低于95分。
3.办公室社会评价不低于92分。</t>
  </si>
  <si>
    <t>信息综合室上报信息数</t>
  </si>
  <si>
    <t>400</t>
  </si>
  <si>
    <t>条</t>
  </si>
  <si>
    <t>反映预算部门（单位）上报省、市的信息数。</t>
  </si>
  <si>
    <t>效益指标</t>
  </si>
  <si>
    <t>经济效益指标</t>
  </si>
  <si>
    <t>完成预算支出指标</t>
  </si>
  <si>
    <t>=</t>
  </si>
  <si>
    <t>420</t>
  </si>
  <si>
    <t>万元</t>
  </si>
  <si>
    <t>反映预算部门（单位）预算完成情况。</t>
  </si>
  <si>
    <t>满意度指标</t>
  </si>
  <si>
    <t>服务对象满意度指标</t>
  </si>
  <si>
    <t>社会满意度</t>
  </si>
  <si>
    <t>92</t>
  </si>
  <si>
    <t>分</t>
  </si>
  <si>
    <t>反映预算部门（单位）社会满意度。</t>
  </si>
  <si>
    <t>保障县档案馆建成后正常投入使用</t>
  </si>
  <si>
    <t>时效指标</t>
  </si>
  <si>
    <t>按时支付款项</t>
  </si>
  <si>
    <t>&lt;</t>
  </si>
  <si>
    <t>月</t>
  </si>
  <si>
    <t>按时支付款项，保障档案馆正常运行。</t>
  </si>
  <si>
    <t>成本指标</t>
  </si>
  <si>
    <t>经济成本指标</t>
  </si>
  <si>
    <t>100</t>
  </si>
  <si>
    <t>足额支付款项</t>
  </si>
  <si>
    <t>社会效益指标</t>
  </si>
  <si>
    <t>90</t>
  </si>
  <si>
    <t>档案馆服务社会满意度</t>
  </si>
  <si>
    <t>服务对象满意度</t>
  </si>
  <si>
    <t>完成2024年中共富源县委办公室机关、事业单位工作人员死亡后遗属生活困难补助和无固定收入的已故离休干部配偶生活补助的按时足额发放。</t>
  </si>
  <si>
    <t>生活补助人数</t>
  </si>
  <si>
    <t>人</t>
  </si>
  <si>
    <t>保障无固定收入遗属生活补助</t>
  </si>
  <si>
    <t>完成2024年中共富源县委办公室机关、事业单位工作人员死亡后遗嘱生活困难补助和无固定收入的已故离休干部配偶生活补助的按时足额发放。</t>
  </si>
  <si>
    <t>30.85</t>
  </si>
  <si>
    <t>按审批人数及数量发放</t>
  </si>
  <si>
    <t>95</t>
  </si>
  <si>
    <t>补助发放满意度</t>
  </si>
  <si>
    <t>补助对象满意度</t>
  </si>
  <si>
    <t>发放对象满意度</t>
  </si>
  <si>
    <t>购置档案管理必要办公设备物品，完成上级档案管理部门下达任务。</t>
  </si>
  <si>
    <t>质量指标</t>
  </si>
  <si>
    <t>完成标准化档案室配套建设</t>
  </si>
  <si>
    <t>定性指标</t>
  </si>
  <si>
    <t>购置档案办公设备</t>
  </si>
  <si>
    <t>完成进馆档案的收集整理及保管</t>
  </si>
  <si>
    <t>符合进馆要求的应进尽进</t>
  </si>
  <si>
    <t>档案查询人员满意度</t>
  </si>
  <si>
    <t>社会评价</t>
  </si>
  <si>
    <t>预算05-3表</t>
  </si>
  <si>
    <t>项目支出绩效目标表（另文下达）</t>
  </si>
  <si>
    <t>'="单位名称："&amp;FX_FIRST("Parameter","@DATA_ID")</t>
  </si>
  <si>
    <t>预算06表</t>
  </si>
  <si>
    <t>政府性基金预算支出预算表</t>
  </si>
  <si>
    <t>单位名称：预算科</t>
  </si>
  <si>
    <t>单位名称</t>
  </si>
  <si>
    <t>本年政府性基金预算支出</t>
  </si>
  <si>
    <t>国有资本经营预算支出预算表</t>
  </si>
  <si>
    <t>本年国有资本经营预算支出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</si>
  <si>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</si>
  <si>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</si>
  <si>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</si>
  <si>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</si>
  <si>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</si>
  <si>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</si>
  <si>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</si>
  <si>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</si>
  <si>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</si>
  <si>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</si>
  <si>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</si>
  <si>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油料采购</t>
  </si>
  <si>
    <t>车辆加油、添加燃料服务</t>
  </si>
  <si>
    <t>元</t>
  </si>
  <si>
    <t>车辆维修采购</t>
  </si>
  <si>
    <t>车辆维修和保养服务</t>
  </si>
  <si>
    <t>车辆保险费</t>
  </si>
  <si>
    <t>机动车保险服务</t>
  </si>
  <si>
    <t>办公椅</t>
  </si>
  <si>
    <t>把</t>
  </si>
  <si>
    <t>办公桌</t>
  </si>
  <si>
    <t>张</t>
  </si>
  <si>
    <t>办公单人沙发</t>
  </si>
  <si>
    <t>单人沙发</t>
  </si>
  <si>
    <t>个</t>
  </si>
  <si>
    <t>大型复印机</t>
  </si>
  <si>
    <t>复印机</t>
  </si>
  <si>
    <t>台</t>
  </si>
  <si>
    <t>复印纸</t>
  </si>
  <si>
    <t>箱</t>
  </si>
  <si>
    <t>空调机</t>
  </si>
  <si>
    <t>办公三人沙发</t>
  </si>
  <si>
    <t>三人沙发</t>
  </si>
  <si>
    <t>预算09表</t>
  </si>
  <si>
    <t>政府购买服务预算表</t>
  </si>
  <si>
    <t>政府购买服务项目</t>
  </si>
  <si>
    <t>政府购买服务指导性目录代码</t>
  </si>
  <si>
    <t>基本支出/项目支出</t>
  </si>
  <si>
    <t>所属服务类别</t>
  </si>
  <si>
    <t>所属服务领域</t>
  </si>
  <si>
    <t>购买内容简述</t>
  </si>
  <si>
    <t>单位自筹</t>
  </si>
  <si>
    <t>合    计</t>
  </si>
  <si>
    <t>预算10-1表</t>
  </si>
  <si>
    <t>市对下转移支付预算表</t>
  </si>
  <si>
    <t>单位名称（项目）</t>
  </si>
  <si>
    <t>地区</t>
  </si>
  <si>
    <t>政府性基金</t>
  </si>
  <si>
    <t>开发区</t>
  </si>
  <si>
    <t>麒麟区</t>
  </si>
  <si>
    <t>沾益区</t>
  </si>
  <si>
    <t>马龙区</t>
  </si>
  <si>
    <t>宣威市</t>
  </si>
  <si>
    <t>富源县</t>
  </si>
  <si>
    <t>罗平县</t>
  </si>
  <si>
    <t>师宗县</t>
  </si>
  <si>
    <t>陆良县</t>
  </si>
  <si>
    <t>会泽县</t>
  </si>
  <si>
    <t>预算10-2表</t>
  </si>
  <si>
    <t>市对下转移支付绩效目标表</t>
  </si>
  <si>
    <t>预算11表</t>
  </si>
  <si>
    <t>新增资产配置表</t>
  </si>
  <si>
    <t>资产类别</t>
  </si>
  <si>
    <t>资产分类代码.名称</t>
  </si>
  <si>
    <t>资产名称</t>
  </si>
  <si>
    <t>计量单位</t>
  </si>
  <si>
    <t>财政部门批复数（元）</t>
  </si>
  <si>
    <t>单价</t>
  </si>
  <si>
    <t>金额</t>
  </si>
  <si>
    <t>预算12表</t>
  </si>
  <si>
    <t>上级补助项目支出预算表</t>
  </si>
  <si>
    <t>上级补助</t>
  </si>
  <si>
    <t>预算13表</t>
  </si>
  <si>
    <t>部门项目中期规划预算表</t>
  </si>
  <si>
    <t>项目级次</t>
  </si>
  <si>
    <t>2023年</t>
  </si>
  <si>
    <t>2024年</t>
  </si>
  <si>
    <t>2025年</t>
  </si>
  <si>
    <t>312 民生类</t>
  </si>
  <si>
    <t>本级</t>
  </si>
  <si>
    <t>313 事业发展类</t>
  </si>
  <si>
    <t/>
  </si>
</sst>
</file>

<file path=xl/styles.xml><?xml version="1.0" encoding="utf-8"?>
<styleSheet xmlns="http://schemas.openxmlformats.org/spreadsheetml/2006/main">
  <numFmts count="10">
    <numFmt numFmtId="176" formatCode="yyyy/mm/dd\ hh:mm:ss"/>
    <numFmt numFmtId="41" formatCode="_ * #,##0_ ;_ * \-#,##0_ ;_ * &quot;-&quot;_ ;_ @_ "/>
    <numFmt numFmtId="43" formatCode="_ * #,##0.00_ ;_ * \-#,##0.00_ ;_ * &quot;-&quot;??_ ;_ @_ "/>
    <numFmt numFmtId="177" formatCode="#,##0;\-#,##0;;@"/>
    <numFmt numFmtId="178" formatCode="0.00_);[Red]\-0.00\ "/>
    <numFmt numFmtId="179" formatCode="yyyy/mm/dd"/>
    <numFmt numFmtId="180" formatCode="hh:mm:ss"/>
    <numFmt numFmtId="181" formatCode="#,##0.00;\-#,##0.00;;@"/>
    <numFmt numFmtId="42" formatCode="_ &quot;￥&quot;* #,##0_ ;_ &quot;￥&quot;* \-#,##0_ ;_ &quot;￥&quot;* &quot;-&quot;_ ;_ @_ "/>
    <numFmt numFmtId="44" formatCode="_ &quot;￥&quot;* #,##0.00_ ;_ &quot;￥&quot;* \-#,##0.00_ ;_ &quot;￥&quot;* &quot;-&quot;??_ ;_ @_ "/>
  </numFmts>
  <fonts count="50">
    <font>
      <sz val="11"/>
      <color theme="1"/>
      <name val="宋体"/>
      <charset val="134"/>
      <scheme val="minor"/>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color theme="1"/>
      <name val="宋体"/>
      <charset val="134"/>
    </font>
    <font>
      <b/>
      <sz val="22"/>
      <color rgb="FF000000"/>
      <name val="宋体"/>
      <charset val="134"/>
    </font>
    <font>
      <sz val="32"/>
      <color rgb="FF000000"/>
      <name val="宋体"/>
      <charset val="134"/>
    </font>
    <font>
      <sz val="10"/>
      <color rgb="FF000000"/>
      <name val="Arial"/>
      <charset val="134"/>
    </font>
    <font>
      <sz val="10"/>
      <color rgb="FFFFFFFF"/>
      <name val="宋体"/>
      <charset val="134"/>
    </font>
    <font>
      <b/>
      <sz val="21"/>
      <color rgb="FF000000"/>
      <name val="宋体"/>
      <charset val="134"/>
    </font>
    <font>
      <sz val="11"/>
      <color theme="1"/>
      <name val="Calibri"/>
      <charset val="134"/>
    </font>
    <font>
      <sz val="11"/>
      <color rgb="FF000000"/>
      <name val="宋体"/>
      <charset val="134"/>
      <scheme val="minor"/>
    </font>
    <font>
      <sz val="9"/>
      <color rgb="FF000000"/>
      <name val="宋体"/>
      <charset val="134"/>
      <scheme val="minor"/>
    </font>
    <font>
      <sz val="9"/>
      <color rgb="FF000000"/>
      <name val="SimSun"/>
      <charset val="134"/>
    </font>
    <font>
      <sz val="9.75"/>
      <color rgb="FF000000"/>
      <name val="宋体"/>
      <charset val="134"/>
      <scheme val="minor"/>
    </font>
    <font>
      <sz val="9.75"/>
      <color rgb="FF000000"/>
      <name val="SimSun"/>
      <charset val="134"/>
    </font>
    <font>
      <sz val="18"/>
      <color rgb="FF000000"/>
      <name val="Microsoft Sans Serif"/>
      <charset val="134"/>
    </font>
    <font>
      <sz val="12"/>
      <color rgb="FF000000"/>
      <name val="宋体"/>
      <charset val="134"/>
    </font>
    <font>
      <b/>
      <sz val="9"/>
      <color theme="1"/>
      <name val="宋体"/>
      <charset val="134"/>
    </font>
    <font>
      <sz val="20"/>
      <color rgb="FF000000"/>
      <name val="Microsoft Sans Serif"/>
      <charset val="134"/>
    </font>
    <font>
      <sz val="10.5"/>
      <color rgb="FF000000"/>
      <name val="normal"/>
      <charset val="134"/>
    </font>
    <font>
      <sz val="10.5"/>
      <color rgb="FF000000"/>
      <name val="SimSun"/>
      <charset val="134"/>
    </font>
    <font>
      <sz val="10.5"/>
      <color rgb="FF000000"/>
      <name val="宋体"/>
      <charset val="134"/>
    </font>
    <font>
      <b/>
      <sz val="20"/>
      <color rgb="FF000000"/>
      <name val="宋体"/>
      <charset val="134"/>
    </font>
    <font>
      <b/>
      <sz val="11"/>
      <color rgb="FF000000"/>
      <name val="宋体"/>
      <charset val="134"/>
    </font>
    <font>
      <sz val="10.5"/>
      <color theme="1"/>
      <name val="normal"/>
      <charset val="134"/>
    </font>
    <font>
      <sz val="9"/>
      <color rgb="FF000000"/>
      <name val="Microsoft YaHei UI"/>
      <charset val="134"/>
    </font>
    <font>
      <b/>
      <sz val="11"/>
      <color rgb="FF3F3F3F"/>
      <name val="宋体"/>
      <charset val="0"/>
      <scheme val="minor"/>
    </font>
    <font>
      <sz val="11"/>
      <color theme="0"/>
      <name val="宋体"/>
      <charset val="0"/>
      <scheme val="minor"/>
    </font>
    <font>
      <b/>
      <sz val="9"/>
      <color rgb="FF000000"/>
      <name val="宋体"/>
      <charset val="134"/>
    </font>
    <font>
      <sz val="11"/>
      <color theme="1"/>
      <name val="宋体"/>
      <charset val="0"/>
      <scheme val="minor"/>
    </font>
    <font>
      <b/>
      <sz val="10"/>
      <color rgb="FF000000"/>
      <name val="宋体"/>
      <charset val="134"/>
    </font>
    <font>
      <sz val="9"/>
      <name val="宋体"/>
      <charset val="134"/>
    </font>
    <font>
      <sz val="11"/>
      <color rgb="FF3F3F76"/>
      <name val="宋体"/>
      <charset val="0"/>
      <scheme val="minor"/>
    </font>
    <font>
      <u/>
      <sz val="11"/>
      <color rgb="FF0000FF"/>
      <name val="宋体"/>
      <charset val="0"/>
      <scheme val="minor"/>
    </font>
    <font>
      <sz val="11"/>
      <color rgb="FF9C6500"/>
      <name val="宋体"/>
      <charset val="0"/>
      <scheme val="minor"/>
    </font>
    <font>
      <sz val="11"/>
      <color rgb="FF9C0006"/>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FEB9C"/>
        <bgColor indexed="64"/>
      </patternFill>
    </fill>
    <fill>
      <patternFill patternType="solid">
        <fgColor theme="7"/>
        <bgColor indexed="64"/>
      </patternFill>
    </fill>
    <fill>
      <patternFill patternType="solid">
        <fgColor theme="8" tint="0.599993896298105"/>
        <bgColor indexed="64"/>
      </patternFill>
    </fill>
    <fill>
      <patternFill patternType="solid">
        <fgColor theme="6"/>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000000"/>
      </left>
      <right/>
      <top style="thin">
        <color rgb="FF000000"/>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5">
    <xf numFmtId="0" fontId="0" fillId="0" borderId="0"/>
    <xf numFmtId="0" fontId="27" fillId="0" borderId="0">
      <alignment vertical="top"/>
      <protection locked="false"/>
    </xf>
    <xf numFmtId="49" fontId="1" fillId="0" borderId="0"/>
    <xf numFmtId="0" fontId="3" fillId="0" borderId="6">
      <alignment horizontal="left" vertical="center"/>
    </xf>
    <xf numFmtId="0" fontId="4" fillId="0" borderId="0">
      <alignment horizontal="left" vertical="center"/>
    </xf>
    <xf numFmtId="0" fontId="3" fillId="0" borderId="1">
      <alignment horizontal="left" vertical="center" wrapText="true"/>
      <protection locked="false"/>
    </xf>
    <xf numFmtId="0" fontId="3" fillId="0" borderId="1">
      <alignment horizontal="left" vertical="center" wrapText="true"/>
    </xf>
    <xf numFmtId="0" fontId="1" fillId="0" borderId="1">
      <alignment horizontal="center" vertical="center"/>
    </xf>
    <xf numFmtId="0" fontId="4" fillId="0" borderId="4">
      <alignment horizontal="center" vertical="center" wrapText="true"/>
      <protection locked="false"/>
    </xf>
    <xf numFmtId="0" fontId="3" fillId="0" borderId="0">
      <alignment horizontal="left" vertical="center"/>
      <protection locked="false"/>
    </xf>
    <xf numFmtId="0" fontId="2" fillId="0" borderId="0">
      <alignment horizontal="center" vertical="center"/>
    </xf>
    <xf numFmtId="0" fontId="4" fillId="0" borderId="4">
      <alignment horizontal="center" vertical="center" wrapText="true"/>
    </xf>
    <xf numFmtId="0" fontId="4" fillId="0" borderId="2">
      <alignment horizontal="center" vertical="center" wrapText="true"/>
    </xf>
    <xf numFmtId="0" fontId="3" fillId="0" borderId="0">
      <alignment horizontal="left" vertical="center"/>
    </xf>
    <xf numFmtId="0" fontId="4" fillId="0" borderId="6">
      <alignment horizontal="center" vertical="center"/>
    </xf>
    <xf numFmtId="4" fontId="4" fillId="0" borderId="1">
      <alignment vertical="center"/>
      <protection locked="false"/>
    </xf>
    <xf numFmtId="4" fontId="4" fillId="0" borderId="1">
      <alignment vertical="center"/>
    </xf>
    <xf numFmtId="0" fontId="4" fillId="0" borderId="3">
      <alignment horizontal="center" vertical="center"/>
    </xf>
    <xf numFmtId="0" fontId="3" fillId="0" borderId="11">
      <alignment horizontal="center" vertical="center"/>
    </xf>
    <xf numFmtId="0" fontId="3" fillId="0" borderId="4">
      <alignment horizontal="left" vertical="center" wrapText="true"/>
    </xf>
    <xf numFmtId="0" fontId="4" fillId="0" borderId="4">
      <alignment horizontal="center" vertical="center" wrapText="true"/>
    </xf>
    <xf numFmtId="0" fontId="4" fillId="0" borderId="2">
      <alignment horizontal="center" vertical="center" wrapText="true"/>
    </xf>
    <xf numFmtId="0" fontId="3" fillId="0" borderId="0">
      <alignment horizontal="left" vertical="center" wrapText="true"/>
    </xf>
    <xf numFmtId="0" fontId="6" fillId="0" borderId="0">
      <alignment horizontal="center" vertical="center" wrapText="true"/>
    </xf>
    <xf numFmtId="0" fontId="1" fillId="0" borderId="0">
      <alignment wrapText="true"/>
    </xf>
    <xf numFmtId="0" fontId="27" fillId="0" borderId="0">
      <alignment vertical="top"/>
      <protection locked="false"/>
    </xf>
    <xf numFmtId="0" fontId="4" fillId="0" borderId="7">
      <alignment horizontal="center" vertical="center" wrapText="true"/>
    </xf>
    <xf numFmtId="0" fontId="3" fillId="0" borderId="0">
      <alignment horizontal="right"/>
    </xf>
    <xf numFmtId="0" fontId="3" fillId="0" borderId="0">
      <alignment horizontal="right" vertical="center"/>
    </xf>
    <xf numFmtId="0" fontId="3" fillId="0" borderId="0">
      <alignment horizontal="right"/>
      <protection locked="false"/>
    </xf>
    <xf numFmtId="0" fontId="4" fillId="0" borderId="12">
      <alignment horizontal="center" vertical="center" wrapText="true"/>
      <protection locked="false"/>
    </xf>
    <xf numFmtId="0" fontId="3" fillId="0" borderId="0">
      <alignment horizontal="right" vertical="center"/>
      <protection locked="false"/>
    </xf>
    <xf numFmtId="0" fontId="3" fillId="0" borderId="1">
      <alignment horizontal="right" vertical="center"/>
      <protection locked="false"/>
    </xf>
    <xf numFmtId="0" fontId="4" fillId="0" borderId="12">
      <alignment horizontal="center" vertical="center" wrapText="true"/>
    </xf>
    <xf numFmtId="0" fontId="4" fillId="0" borderId="1">
      <alignment horizontal="center" vertical="center" wrapText="true"/>
      <protection locked="false"/>
    </xf>
    <xf numFmtId="0" fontId="4" fillId="0" borderId="12">
      <alignment horizontal="center" vertical="center"/>
      <protection locked="false"/>
    </xf>
    <xf numFmtId="0" fontId="4" fillId="0" borderId="10">
      <alignment horizontal="center" vertical="center" wrapText="true"/>
      <protection locked="false"/>
    </xf>
    <xf numFmtId="0" fontId="4" fillId="0" borderId="6">
      <alignment horizontal="center" vertical="center"/>
      <protection locked="false"/>
    </xf>
    <xf numFmtId="0" fontId="4" fillId="0" borderId="9">
      <alignment horizontal="center" vertical="center" wrapText="true"/>
      <protection locked="false"/>
    </xf>
    <xf numFmtId="0" fontId="4" fillId="0" borderId="6">
      <alignment horizontal="center" vertical="center" wrapText="true"/>
      <protection locked="false"/>
    </xf>
    <xf numFmtId="0" fontId="3" fillId="0" borderId="10">
      <alignment horizontal="right" vertical="center"/>
      <protection locked="false"/>
    </xf>
    <xf numFmtId="0" fontId="2" fillId="0" borderId="0">
      <alignment horizontal="center" vertical="center"/>
      <protection locked="false"/>
    </xf>
    <xf numFmtId="0" fontId="3" fillId="0" borderId="10">
      <alignment horizontal="right" vertical="center"/>
    </xf>
    <xf numFmtId="0" fontId="3" fillId="0" borderId="0">
      <alignment vertical="top"/>
      <protection locked="false"/>
    </xf>
    <xf numFmtId="0" fontId="3" fillId="0" borderId="12">
      <alignment horizontal="left" vertical="center"/>
    </xf>
    <xf numFmtId="0" fontId="7" fillId="0" borderId="0">
      <alignment horizontal="center" vertical="center"/>
    </xf>
    <xf numFmtId="0" fontId="4" fillId="0" borderId="6">
      <alignment horizontal="center" vertical="center" wrapText="true"/>
    </xf>
    <xf numFmtId="0" fontId="4" fillId="0" borderId="10">
      <alignment horizontal="center" vertical="center"/>
    </xf>
    <xf numFmtId="0" fontId="4" fillId="0" borderId="1">
      <alignment horizontal="center" vertical="center"/>
    </xf>
    <xf numFmtId="0" fontId="4" fillId="0" borderId="10">
      <alignment horizontal="center" vertical="center" wrapText="true"/>
    </xf>
    <xf numFmtId="0" fontId="4" fillId="0" borderId="4">
      <alignment horizontal="center" vertical="center"/>
    </xf>
    <xf numFmtId="0" fontId="4" fillId="0" borderId="9">
      <alignment horizontal="center" vertical="center" wrapText="true"/>
    </xf>
    <xf numFmtId="0" fontId="4" fillId="0" borderId="2">
      <alignment horizontal="center" vertical="center"/>
    </xf>
    <xf numFmtId="0" fontId="4" fillId="0" borderId="8">
      <alignment horizontal="center" vertical="center" wrapText="true"/>
    </xf>
    <xf numFmtId="0" fontId="4" fillId="0" borderId="0">
      <alignment horizontal="left" vertical="center" wrapText="true"/>
    </xf>
    <xf numFmtId="0" fontId="4" fillId="0" borderId="0"/>
    <xf numFmtId="0" fontId="7" fillId="0" borderId="0">
      <alignment horizontal="center" vertical="center" wrapText="true"/>
    </xf>
    <xf numFmtId="0" fontId="2" fillId="0" borderId="0">
      <alignment horizontal="center" vertical="center"/>
    </xf>
    <xf numFmtId="0" fontId="1" fillId="0" borderId="0"/>
    <xf numFmtId="0" fontId="3" fillId="0" borderId="1">
      <alignment horizontal="right" vertical="center"/>
      <protection locked="false"/>
    </xf>
    <xf numFmtId="0" fontId="3" fillId="0" borderId="1">
      <alignment horizontal="right" vertical="center"/>
    </xf>
    <xf numFmtId="0" fontId="3" fillId="0" borderId="0">
      <alignment horizontal="right" vertical="center"/>
      <protection locked="false"/>
    </xf>
    <xf numFmtId="0" fontId="3" fillId="0" borderId="0">
      <alignment horizontal="right" vertical="center"/>
      <protection locked="false"/>
    </xf>
    <xf numFmtId="0" fontId="3" fillId="0" borderId="10">
      <alignment horizontal="right" vertical="center"/>
    </xf>
    <xf numFmtId="0" fontId="4" fillId="0" borderId="1">
      <alignment horizontal="center" vertical="center"/>
    </xf>
    <xf numFmtId="0" fontId="1" fillId="0" borderId="7">
      <alignment horizontal="center" vertical="center"/>
      <protection locked="false"/>
    </xf>
    <xf numFmtId="0" fontId="27" fillId="0" borderId="0">
      <alignment vertical="top"/>
      <protection locked="false"/>
    </xf>
    <xf numFmtId="0" fontId="4" fillId="0" borderId="6">
      <alignment horizontal="center" vertical="center" wrapText="true"/>
    </xf>
    <xf numFmtId="0" fontId="3" fillId="0" borderId="1">
      <alignment horizontal="center" vertical="center"/>
      <protection locked="false"/>
    </xf>
    <xf numFmtId="0" fontId="4" fillId="0" borderId="12">
      <alignment horizontal="center" vertical="center" wrapText="true"/>
    </xf>
    <xf numFmtId="0" fontId="4" fillId="0" borderId="6">
      <alignment horizontal="center" vertical="center" wrapText="true"/>
    </xf>
    <xf numFmtId="0" fontId="4" fillId="0" borderId="2">
      <alignment horizontal="center" vertical="center"/>
    </xf>
    <xf numFmtId="0" fontId="10" fillId="0" borderId="0">
      <alignment horizontal="center" vertical="center"/>
      <protection locked="false"/>
    </xf>
    <xf numFmtId="0" fontId="3" fillId="0" borderId="1">
      <alignment horizontal="right" vertical="center" wrapText="true"/>
      <protection locked="false"/>
    </xf>
    <xf numFmtId="0" fontId="2" fillId="0" borderId="0">
      <alignment horizontal="center" vertical="center"/>
      <protection locked="false"/>
    </xf>
    <xf numFmtId="0" fontId="4" fillId="0" borderId="6">
      <alignment horizontal="center" vertical="center" wrapText="true"/>
      <protection locked="false"/>
    </xf>
    <xf numFmtId="0" fontId="3" fillId="0" borderId="0">
      <alignment vertical="top"/>
      <protection locked="false"/>
    </xf>
    <xf numFmtId="49" fontId="1" fillId="0" borderId="0"/>
    <xf numFmtId="0" fontId="3" fillId="0" borderId="0">
      <alignment vertical="top"/>
      <protection locked="false"/>
    </xf>
    <xf numFmtId="0" fontId="2" fillId="0" borderId="0">
      <alignment horizontal="center" vertical="center" wrapText="true"/>
      <protection locked="false"/>
    </xf>
    <xf numFmtId="0" fontId="3" fillId="0" borderId="10">
      <alignment horizontal="left" vertical="center" wrapText="true"/>
      <protection locked="false"/>
    </xf>
    <xf numFmtId="49" fontId="4" fillId="0" borderId="1">
      <alignment horizontal="center" vertical="center"/>
      <protection locked="false"/>
    </xf>
    <xf numFmtId="0" fontId="1" fillId="0" borderId="6">
      <alignment horizontal="center" vertical="center"/>
      <protection locked="false"/>
    </xf>
    <xf numFmtId="0" fontId="1" fillId="0" borderId="1"/>
    <xf numFmtId="0" fontId="3" fillId="0" borderId="1">
      <alignment horizontal="left" vertical="center" wrapText="true"/>
      <protection locked="false"/>
    </xf>
    <xf numFmtId="0" fontId="4" fillId="0" borderId="1">
      <alignment horizontal="center" vertical="center"/>
      <protection locked="false"/>
    </xf>
    <xf numFmtId="0" fontId="4" fillId="0" borderId="3">
      <alignment horizontal="center" vertical="center"/>
      <protection locked="false"/>
    </xf>
    <xf numFmtId="0" fontId="4" fillId="0" borderId="7">
      <alignment horizontal="center" vertical="center"/>
    </xf>
    <xf numFmtId="0" fontId="27" fillId="0" borderId="0">
      <alignment vertical="top"/>
      <protection locked="false"/>
    </xf>
    <xf numFmtId="0" fontId="3" fillId="0" borderId="0">
      <alignment horizontal="right"/>
    </xf>
    <xf numFmtId="0" fontId="3" fillId="0" borderId="0">
      <alignment horizontal="right" vertical="center"/>
      <protection locked="false"/>
    </xf>
    <xf numFmtId="0" fontId="2" fillId="0" borderId="0">
      <alignment horizontal="center" vertical="center"/>
      <protection locked="false"/>
    </xf>
    <xf numFmtId="0" fontId="3" fillId="0" borderId="1">
      <alignment horizontal="center" vertical="center" wrapText="true"/>
    </xf>
    <xf numFmtId="0" fontId="4" fillId="0" borderId="1">
      <alignment horizontal="center" vertical="center" wrapText="true"/>
      <protection locked="false"/>
    </xf>
    <xf numFmtId="0" fontId="1" fillId="0" borderId="4">
      <alignment vertical="center"/>
    </xf>
    <xf numFmtId="0" fontId="1" fillId="0" borderId="3">
      <alignment vertical="center"/>
    </xf>
    <xf numFmtId="0" fontId="3" fillId="0" borderId="2">
      <alignment horizontal="left" vertical="center" wrapText="true"/>
      <protection locked="false"/>
    </xf>
    <xf numFmtId="0" fontId="3" fillId="0" borderId="1">
      <alignment horizontal="left" vertical="center" wrapText="true"/>
    </xf>
    <xf numFmtId="0" fontId="4" fillId="0" borderId="1">
      <alignment horizontal="center" vertical="center" wrapText="true"/>
    </xf>
    <xf numFmtId="0" fontId="3" fillId="0" borderId="0">
      <alignment horizontal="left" vertical="center"/>
      <protection locked="false"/>
    </xf>
    <xf numFmtId="0" fontId="6" fillId="0" borderId="0">
      <alignment horizontal="center" vertical="center"/>
    </xf>
    <xf numFmtId="0" fontId="1" fillId="0" borderId="0">
      <alignment vertical="center"/>
    </xf>
    <xf numFmtId="0" fontId="3" fillId="0" borderId="1">
      <alignment horizontal="right" vertical="center" wrapText="true"/>
      <protection locked="false"/>
    </xf>
    <xf numFmtId="0" fontId="27" fillId="0" borderId="0">
      <alignment vertical="top"/>
      <protection locked="false"/>
    </xf>
    <xf numFmtId="4" fontId="3" fillId="0" borderId="1">
      <alignment horizontal="right" vertical="center"/>
    </xf>
    <xf numFmtId="0" fontId="3" fillId="0" borderId="0">
      <alignment horizontal="right"/>
    </xf>
    <xf numFmtId="4" fontId="3" fillId="0" borderId="1">
      <alignment horizontal="right" vertical="center"/>
      <protection locked="false"/>
    </xf>
    <xf numFmtId="0" fontId="3" fillId="0" borderId="0">
      <alignment horizontal="right" vertical="center"/>
    </xf>
    <xf numFmtId="0" fontId="4" fillId="0" borderId="7">
      <alignment horizontal="center" vertical="center"/>
    </xf>
    <xf numFmtId="0" fontId="3" fillId="0" borderId="1">
      <alignment vertical="center" wrapText="true"/>
    </xf>
    <xf numFmtId="0" fontId="4" fillId="0" borderId="8">
      <alignment horizontal="center" vertical="center" wrapText="true"/>
      <protection locked="false"/>
    </xf>
    <xf numFmtId="0" fontId="3" fillId="0" borderId="12">
      <alignment horizontal="left" vertical="center"/>
    </xf>
    <xf numFmtId="0" fontId="4" fillId="0" borderId="10">
      <alignment horizontal="center" vertical="center"/>
    </xf>
    <xf numFmtId="0" fontId="4" fillId="0" borderId="15">
      <alignment horizontal="center" vertical="center"/>
    </xf>
    <xf numFmtId="0" fontId="4" fillId="0" borderId="10">
      <alignment horizontal="center" vertical="center" wrapText="true"/>
    </xf>
    <xf numFmtId="0" fontId="4" fillId="0" borderId="6">
      <alignment horizontal="center" vertical="center"/>
    </xf>
    <xf numFmtId="4" fontId="3" fillId="0" borderId="1">
      <alignment horizontal="right" vertical="center" wrapText="true"/>
    </xf>
    <xf numFmtId="0" fontId="4" fillId="0" borderId="9">
      <alignment horizontal="center" vertical="center" wrapText="true"/>
    </xf>
    <xf numFmtId="0" fontId="4" fillId="0" borderId="1">
      <alignment horizontal="center" vertical="center" wrapText="true"/>
    </xf>
    <xf numFmtId="4" fontId="3" fillId="0" borderId="1">
      <alignment horizontal="right" vertical="center" wrapText="true"/>
      <protection locked="false"/>
    </xf>
    <xf numFmtId="0" fontId="4" fillId="0" borderId="8">
      <alignment horizontal="center" vertical="center" wrapText="true"/>
    </xf>
    <xf numFmtId="0" fontId="4" fillId="0" borderId="0">
      <alignment wrapText="true"/>
    </xf>
    <xf numFmtId="0" fontId="2" fillId="0" borderId="0">
      <alignment horizontal="center" vertical="center" wrapText="true"/>
    </xf>
    <xf numFmtId="0" fontId="1" fillId="0" borderId="1"/>
    <xf numFmtId="0" fontId="3" fillId="0" borderId="1">
      <alignment horizontal="left" vertical="top" wrapText="true"/>
      <protection locked="false"/>
    </xf>
    <xf numFmtId="0" fontId="1" fillId="0" borderId="1">
      <alignment horizontal="center" vertical="center"/>
    </xf>
    <xf numFmtId="0" fontId="4" fillId="0" borderId="4">
      <alignment horizontal="center" vertical="center" wrapText="true"/>
      <protection locked="false"/>
    </xf>
    <xf numFmtId="0" fontId="4" fillId="0" borderId="3">
      <alignment horizontal="center" vertical="center"/>
    </xf>
    <xf numFmtId="0" fontId="4" fillId="0" borderId="3">
      <alignment horizontal="center" vertical="center" wrapText="true"/>
      <protection locked="false"/>
    </xf>
    <xf numFmtId="0" fontId="4" fillId="0" borderId="2">
      <alignment horizontal="center" vertical="center" wrapText="true"/>
      <protection locked="false"/>
    </xf>
    <xf numFmtId="0" fontId="3" fillId="0" borderId="0">
      <alignment horizontal="left" vertical="center"/>
      <protection locked="false"/>
    </xf>
    <xf numFmtId="0" fontId="2" fillId="0" borderId="0">
      <alignment horizontal="center" vertical="center"/>
    </xf>
    <xf numFmtId="0" fontId="1" fillId="0" borderId="0"/>
    <xf numFmtId="0" fontId="3" fillId="0" borderId="1">
      <alignment horizontal="center" vertical="center" wrapText="true"/>
    </xf>
    <xf numFmtId="0" fontId="2" fillId="0" borderId="0">
      <alignment horizontal="center" vertical="center"/>
      <protection locked="false"/>
    </xf>
    <xf numFmtId="0" fontId="3" fillId="0" borderId="10">
      <alignment horizontal="right" vertical="center"/>
      <protection locked="false"/>
    </xf>
    <xf numFmtId="49" fontId="4" fillId="0" borderId="3">
      <alignment horizontal="center" vertical="center" wrapText="true"/>
      <protection locked="false"/>
    </xf>
    <xf numFmtId="0" fontId="3" fillId="0" borderId="0">
      <alignment horizontal="right"/>
      <protection locked="false"/>
    </xf>
    <xf numFmtId="4" fontId="3" fillId="0" borderId="1">
      <alignment horizontal="right" vertical="center" wrapText="true"/>
      <protection locked="false"/>
    </xf>
    <xf numFmtId="0" fontId="4" fillId="0" borderId="0">
      <protection locked="false"/>
    </xf>
    <xf numFmtId="0" fontId="3" fillId="0" borderId="7">
      <alignment horizontal="left" vertical="center"/>
    </xf>
    <xf numFmtId="0" fontId="3" fillId="0" borderId="1">
      <alignment horizontal="right" vertical="center" wrapText="true"/>
    </xf>
    <xf numFmtId="0" fontId="1" fillId="0" borderId="0"/>
    <xf numFmtId="0" fontId="1" fillId="0" borderId="0"/>
    <xf numFmtId="177" fontId="33" fillId="0" borderId="1">
      <alignment horizontal="right" vertical="center"/>
    </xf>
    <xf numFmtId="180" fontId="33" fillId="0" borderId="1">
      <alignment horizontal="right" vertical="center"/>
    </xf>
    <xf numFmtId="4" fontId="3" fillId="0" borderId="1">
      <alignment horizontal="right" vertical="center" wrapText="true"/>
    </xf>
    <xf numFmtId="0" fontId="34" fillId="9" borderId="16" applyNumberFormat="false" applyAlignment="false" applyProtection="false">
      <alignment vertical="center"/>
    </xf>
    <xf numFmtId="0" fontId="4" fillId="0" borderId="1">
      <alignment horizontal="center" vertical="center"/>
      <protection locked="false"/>
    </xf>
    <xf numFmtId="0" fontId="4" fillId="0" borderId="0">
      <protection locked="false"/>
    </xf>
    <xf numFmtId="0" fontId="3" fillId="0" borderId="10">
      <alignment horizontal="left" vertical="center" wrapText="true"/>
    </xf>
    <xf numFmtId="0" fontId="3" fillId="0" borderId="10">
      <alignment horizontal="left" vertical="center" wrapText="true"/>
    </xf>
    <xf numFmtId="0" fontId="4" fillId="0" borderId="10">
      <alignment horizontal="center" vertical="center"/>
      <protection locked="false"/>
    </xf>
    <xf numFmtId="181" fontId="33" fillId="0" borderId="1">
      <alignment horizontal="right" vertical="center"/>
    </xf>
    <xf numFmtId="42" fontId="0" fillId="0" borderId="0" applyFont="false" applyFill="false" applyBorder="false" applyAlignment="false" applyProtection="false">
      <alignment vertical="center"/>
    </xf>
    <xf numFmtId="49" fontId="9" fillId="0" borderId="0">
      <protection locked="false"/>
    </xf>
    <xf numFmtId="0" fontId="2" fillId="0" borderId="0">
      <alignment horizontal="center" vertical="center"/>
    </xf>
    <xf numFmtId="9" fontId="0" fillId="0" borderId="0" applyFont="false" applyFill="false" applyBorder="false" applyAlignment="false" applyProtection="false">
      <alignment vertical="center"/>
    </xf>
    <xf numFmtId="0" fontId="4" fillId="0" borderId="7">
      <alignment horizontal="center" vertical="center"/>
    </xf>
    <xf numFmtId="181" fontId="33" fillId="0" borderId="1">
      <alignment horizontal="right" vertical="center"/>
    </xf>
    <xf numFmtId="0" fontId="4" fillId="0" borderId="4">
      <alignment horizontal="center" vertical="center"/>
    </xf>
    <xf numFmtId="0" fontId="4" fillId="0" borderId="4">
      <alignment horizontal="center" vertical="center" wrapText="true"/>
    </xf>
    <xf numFmtId="0" fontId="1" fillId="0" borderId="0">
      <alignment horizontal="right"/>
    </xf>
    <xf numFmtId="0" fontId="4" fillId="0" borderId="7">
      <alignment horizontal="center" vertical="center"/>
    </xf>
    <xf numFmtId="0" fontId="3" fillId="0" borderId="1">
      <alignment horizontal="left" vertical="center"/>
    </xf>
    <xf numFmtId="0" fontId="29" fillId="8" borderId="0" applyNumberFormat="false" applyBorder="false" applyAlignment="false" applyProtection="false">
      <alignment vertical="center"/>
    </xf>
    <xf numFmtId="0" fontId="4" fillId="0" borderId="2">
      <alignment horizontal="center" vertical="center" wrapText="true"/>
    </xf>
    <xf numFmtId="0" fontId="30" fillId="0" borderId="1">
      <alignment horizontal="center" vertical="center"/>
    </xf>
    <xf numFmtId="4" fontId="3" fillId="0" borderId="1">
      <alignment horizontal="right" vertical="center"/>
    </xf>
    <xf numFmtId="4" fontId="3" fillId="0" borderId="1">
      <alignment horizontal="right" vertical="center" wrapText="true"/>
      <protection locked="false"/>
    </xf>
    <xf numFmtId="0" fontId="3" fillId="0" borderId="7">
      <alignment horizontal="left" vertical="center" wrapText="true"/>
      <protection locked="false"/>
    </xf>
    <xf numFmtId="0" fontId="8" fillId="0" borderId="1">
      <alignment horizontal="center" vertical="center"/>
    </xf>
    <xf numFmtId="0" fontId="4" fillId="0" borderId="5">
      <alignment horizontal="center" vertical="center"/>
      <protection locked="false"/>
    </xf>
    <xf numFmtId="0" fontId="4" fillId="0" borderId="0">
      <alignment horizontal="left" vertical="center"/>
    </xf>
    <xf numFmtId="0" fontId="3" fillId="0" borderId="0">
      <alignment horizontal="left" vertical="center"/>
      <protection locked="false"/>
    </xf>
    <xf numFmtId="0" fontId="3" fillId="0" borderId="4">
      <alignment horizontal="left" vertical="center"/>
    </xf>
    <xf numFmtId="0" fontId="4" fillId="0" borderId="2">
      <alignment horizontal="center" vertical="center"/>
    </xf>
    <xf numFmtId="0" fontId="4" fillId="0" borderId="3">
      <alignment horizontal="center" vertical="center" wrapText="true"/>
    </xf>
    <xf numFmtId="0" fontId="37" fillId="15" borderId="0" applyNumberFormat="false" applyBorder="false" applyAlignment="false" applyProtection="false">
      <alignment vertical="center"/>
    </xf>
    <xf numFmtId="0" fontId="1" fillId="0" borderId="0">
      <alignment horizontal="right" vertical="center"/>
    </xf>
    <xf numFmtId="0" fontId="1" fillId="0" borderId="1"/>
    <xf numFmtId="0" fontId="1" fillId="0" borderId="5">
      <alignment horizontal="center" vertical="center" wrapText="true"/>
      <protection locked="false"/>
    </xf>
    <xf numFmtId="49" fontId="1" fillId="0" borderId="0"/>
    <xf numFmtId="0" fontId="4" fillId="0" borderId="4">
      <alignment horizontal="center" vertical="center"/>
    </xf>
    <xf numFmtId="0" fontId="2" fillId="0" borderId="0">
      <alignment horizontal="center" vertical="center"/>
    </xf>
    <xf numFmtId="0" fontId="2" fillId="0" borderId="0">
      <alignment horizontal="center" vertical="top"/>
    </xf>
    <xf numFmtId="0" fontId="4" fillId="0" borderId="5">
      <alignment horizontal="center" vertical="center"/>
    </xf>
    <xf numFmtId="0" fontId="4" fillId="0" borderId="2">
      <alignment horizontal="center" vertical="center" wrapText="true"/>
    </xf>
    <xf numFmtId="0" fontId="3" fillId="0" borderId="1">
      <alignment vertical="center" wrapText="true"/>
    </xf>
    <xf numFmtId="0" fontId="4" fillId="0" borderId="7">
      <alignment horizontal="center" vertical="center"/>
      <protection locked="false"/>
    </xf>
    <xf numFmtId="49" fontId="4" fillId="0" borderId="1">
      <alignment horizontal="center" vertical="center"/>
      <protection locked="false"/>
    </xf>
    <xf numFmtId="0" fontId="29" fillId="6" borderId="0" applyNumberFormat="false" applyBorder="false" applyAlignment="false" applyProtection="false">
      <alignment vertical="center"/>
    </xf>
    <xf numFmtId="0" fontId="4" fillId="0" borderId="2">
      <alignment horizontal="center" vertical="center"/>
    </xf>
    <xf numFmtId="0" fontId="4" fillId="0" borderId="6">
      <alignment horizontal="center" vertical="center"/>
    </xf>
    <xf numFmtId="0" fontId="18" fillId="0" borderId="0">
      <alignment horizontal="center"/>
    </xf>
    <xf numFmtId="0" fontId="4" fillId="0" borderId="3">
      <alignment horizontal="center" vertical="center" wrapText="true"/>
    </xf>
    <xf numFmtId="0" fontId="4" fillId="0" borderId="3">
      <alignment horizontal="center" vertical="center"/>
    </xf>
    <xf numFmtId="0" fontId="3" fillId="0" borderId="1">
      <alignment vertical="center" wrapText="true"/>
    </xf>
    <xf numFmtId="0" fontId="3" fillId="0" borderId="1">
      <alignment horizontal="right" vertical="center"/>
    </xf>
    <xf numFmtId="4" fontId="30" fillId="0" borderId="11">
      <alignment horizontal="right" vertical="center"/>
    </xf>
    <xf numFmtId="0" fontId="10" fillId="0" borderId="0">
      <alignment horizontal="center" vertical="center" wrapText="true"/>
      <protection locked="false"/>
    </xf>
    <xf numFmtId="0" fontId="4" fillId="0" borderId="4">
      <alignment horizontal="center" vertical="center"/>
    </xf>
    <xf numFmtId="0" fontId="4" fillId="0" borderId="7">
      <alignment horizontal="center" vertical="center"/>
    </xf>
    <xf numFmtId="4" fontId="4" fillId="0" borderId="1">
      <alignment vertical="center"/>
      <protection locked="false"/>
    </xf>
    <xf numFmtId="0" fontId="3" fillId="0" borderId="1">
      <alignment horizontal="left" vertical="center"/>
    </xf>
    <xf numFmtId="0" fontId="4" fillId="0" borderId="5">
      <alignment horizontal="center" vertical="center"/>
    </xf>
    <xf numFmtId="49" fontId="33" fillId="0" borderId="1">
      <alignment horizontal="left" vertical="center" wrapText="true"/>
    </xf>
    <xf numFmtId="0" fontId="1" fillId="0" borderId="0">
      <alignment horizontal="right" vertical="center"/>
    </xf>
    <xf numFmtId="0" fontId="1" fillId="0" borderId="0">
      <alignment vertical="top"/>
    </xf>
    <xf numFmtId="0" fontId="4" fillId="0" borderId="3">
      <alignment horizontal="center" vertical="center" wrapText="true"/>
      <protection locked="false"/>
    </xf>
    <xf numFmtId="0" fontId="35" fillId="0" borderId="0" applyNumberFormat="false" applyFill="false" applyBorder="false" applyAlignment="false" applyProtection="false">
      <alignment vertical="center"/>
    </xf>
    <xf numFmtId="0" fontId="4" fillId="0" borderId="3">
      <alignment horizontal="center" vertical="center" wrapText="true"/>
    </xf>
    <xf numFmtId="0" fontId="6" fillId="0" borderId="0">
      <alignment horizontal="center" vertical="center"/>
    </xf>
    <xf numFmtId="0" fontId="4" fillId="0" borderId="3">
      <alignment horizontal="center" vertical="center" wrapText="true"/>
    </xf>
    <xf numFmtId="0" fontId="3" fillId="0" borderId="1">
      <alignment horizontal="left" vertical="top" wrapText="true"/>
    </xf>
    <xf numFmtId="0" fontId="4" fillId="0" borderId="0">
      <alignment vertical="top"/>
      <protection locked="false"/>
    </xf>
    <xf numFmtId="0" fontId="4" fillId="0" borderId="8">
      <alignment horizontal="center" vertical="center" wrapText="true"/>
    </xf>
    <xf numFmtId="0" fontId="4" fillId="0" borderId="7">
      <alignment horizontal="center" vertical="center" wrapText="true"/>
    </xf>
    <xf numFmtId="0" fontId="3" fillId="0" borderId="0">
      <alignment horizontal="right" vertical="center" wrapText="true"/>
      <protection locked="false"/>
    </xf>
    <xf numFmtId="0" fontId="3" fillId="0" borderId="0">
      <alignment horizontal="right"/>
    </xf>
    <xf numFmtId="49" fontId="4" fillId="0" borderId="1">
      <alignment horizontal="center" vertical="center"/>
    </xf>
    <xf numFmtId="0" fontId="27" fillId="0" borderId="0">
      <alignment vertical="top"/>
      <protection locked="false"/>
    </xf>
    <xf numFmtId="0" fontId="4" fillId="0" borderId="2">
      <alignment horizontal="center" vertical="center" wrapText="true"/>
      <protection locked="false"/>
    </xf>
    <xf numFmtId="0" fontId="4" fillId="0" borderId="1">
      <alignment horizontal="center" vertical="center" wrapText="true"/>
    </xf>
    <xf numFmtId="0" fontId="4" fillId="0" borderId="10">
      <alignment horizontal="center" vertical="center"/>
    </xf>
    <xf numFmtId="0" fontId="6" fillId="0" borderId="0">
      <alignment horizontal="center" vertical="center" wrapText="true"/>
    </xf>
    <xf numFmtId="0" fontId="31" fillId="25"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4" fillId="0" borderId="6">
      <alignment horizontal="center" vertical="center"/>
    </xf>
    <xf numFmtId="0" fontId="4" fillId="0" borderId="0"/>
    <xf numFmtId="0" fontId="3" fillId="0" borderId="0">
      <alignment horizontal="right" vertical="center"/>
      <protection locked="false"/>
    </xf>
    <xf numFmtId="0" fontId="4" fillId="0" borderId="6">
      <alignment horizontal="center" vertical="center"/>
      <protection locked="false"/>
    </xf>
    <xf numFmtId="49" fontId="1" fillId="0" borderId="0"/>
    <xf numFmtId="0" fontId="4" fillId="0" borderId="2">
      <alignment horizontal="center" vertical="center" wrapText="true"/>
    </xf>
    <xf numFmtId="49" fontId="4" fillId="0" borderId="5">
      <alignment horizontal="center" vertical="center" wrapText="true"/>
    </xf>
    <xf numFmtId="0" fontId="1" fillId="0" borderId="1"/>
    <xf numFmtId="0" fontId="29" fillId="14" borderId="0" applyNumberFormat="false" applyBorder="false" applyAlignment="false" applyProtection="false">
      <alignment vertical="center"/>
    </xf>
    <xf numFmtId="0" fontId="4" fillId="0" borderId="4">
      <alignment horizontal="center" vertical="center"/>
    </xf>
    <xf numFmtId="0" fontId="1" fillId="0" borderId="0">
      <alignment horizontal="right"/>
      <protection locked="false"/>
    </xf>
    <xf numFmtId="0" fontId="1" fillId="0" borderId="7">
      <alignment horizontal="center" vertical="center"/>
    </xf>
    <xf numFmtId="0" fontId="4" fillId="0" borderId="4">
      <alignment horizontal="center" vertical="center" wrapText="true"/>
    </xf>
    <xf numFmtId="0" fontId="3" fillId="0" borderId="6">
      <alignment horizontal="left" vertical="center"/>
    </xf>
    <xf numFmtId="0" fontId="3" fillId="0" borderId="1">
      <alignment horizontal="left" vertical="center" wrapText="true"/>
    </xf>
    <xf numFmtId="44" fontId="0" fillId="0" borderId="0" applyFont="false" applyFill="false" applyBorder="false" applyAlignment="false" applyProtection="false">
      <alignment vertical="center"/>
    </xf>
    <xf numFmtId="0" fontId="4" fillId="0" borderId="1">
      <alignment horizontal="center" vertical="center"/>
      <protection locked="false"/>
    </xf>
    <xf numFmtId="0" fontId="1" fillId="0" borderId="1">
      <alignment horizontal="center" vertical="center"/>
      <protection locked="false"/>
    </xf>
    <xf numFmtId="0" fontId="1" fillId="0" borderId="10">
      <alignment horizontal="center" vertical="center" wrapText="true"/>
    </xf>
    <xf numFmtId="0" fontId="3" fillId="0" borderId="0">
      <alignment horizontal="right" wrapText="true"/>
    </xf>
    <xf numFmtId="0" fontId="3" fillId="0" borderId="1">
      <alignment horizontal="right" vertical="center"/>
      <protection locked="false"/>
    </xf>
    <xf numFmtId="178" fontId="3" fillId="0" borderId="1">
      <alignment horizontal="right" vertical="center" wrapText="true"/>
    </xf>
    <xf numFmtId="49" fontId="4" fillId="0" borderId="5">
      <alignment horizontal="center" vertical="center" wrapText="true"/>
    </xf>
    <xf numFmtId="0" fontId="3" fillId="0" borderId="0">
      <alignment horizontal="right" vertical="center"/>
      <protection locked="false"/>
    </xf>
    <xf numFmtId="0" fontId="4" fillId="0" borderId="0">
      <alignment horizontal="left" vertical="center" wrapText="true"/>
    </xf>
    <xf numFmtId="0" fontId="29" fillId="23" borderId="0" applyNumberFormat="false" applyBorder="false" applyAlignment="false" applyProtection="false">
      <alignment vertical="center"/>
    </xf>
    <xf numFmtId="0" fontId="3" fillId="0" borderId="5">
      <alignment horizontal="center" vertical="center" wrapText="true"/>
      <protection locked="false"/>
    </xf>
    <xf numFmtId="0" fontId="4" fillId="0" borderId="1">
      <alignment horizontal="center" vertical="center" wrapText="true"/>
    </xf>
    <xf numFmtId="4" fontId="4" fillId="0" borderId="1">
      <alignment vertical="center"/>
    </xf>
    <xf numFmtId="49" fontId="4" fillId="0" borderId="7">
      <alignment horizontal="center" vertical="center" wrapText="true"/>
    </xf>
    <xf numFmtId="0" fontId="1" fillId="0" borderId="4">
      <alignment horizontal="center" vertical="center"/>
    </xf>
    <xf numFmtId="0" fontId="4" fillId="0" borderId="3">
      <alignment horizontal="center" vertical="center"/>
      <protection locked="false"/>
    </xf>
    <xf numFmtId="0" fontId="2" fillId="0" borderId="0">
      <alignment horizontal="center" vertical="center"/>
    </xf>
    <xf numFmtId="0" fontId="27" fillId="0" borderId="0">
      <alignment vertical="top"/>
      <protection locked="false"/>
    </xf>
    <xf numFmtId="0" fontId="46" fillId="3" borderId="16" applyNumberFormat="false" applyAlignment="false" applyProtection="false">
      <alignment vertical="center"/>
    </xf>
    <xf numFmtId="0" fontId="4" fillId="0" borderId="2">
      <alignment horizontal="center" vertical="center" wrapText="true"/>
    </xf>
    <xf numFmtId="0" fontId="36" fillId="11" borderId="0" applyNumberFormat="false" applyBorder="false" applyAlignment="false" applyProtection="false">
      <alignment vertical="center"/>
    </xf>
    <xf numFmtId="0" fontId="44" fillId="26" borderId="0" applyNumberFormat="false" applyBorder="false" applyAlignment="false" applyProtection="false">
      <alignment vertical="center"/>
    </xf>
    <xf numFmtId="0" fontId="30" fillId="0" borderId="1">
      <alignment horizontal="center" vertical="center"/>
      <protection locked="false"/>
    </xf>
    <xf numFmtId="0" fontId="4" fillId="0" borderId="0">
      <alignment horizontal="left" vertical="center"/>
      <protection locked="false"/>
    </xf>
    <xf numFmtId="0" fontId="3" fillId="0" borderId="1">
      <alignment horizontal="center" vertical="center" wrapText="true"/>
      <protection locked="false"/>
    </xf>
    <xf numFmtId="0" fontId="1" fillId="0" borderId="10">
      <alignment horizontal="center" vertical="center" wrapText="true"/>
    </xf>
    <xf numFmtId="0" fontId="29" fillId="27" borderId="0" applyNumberFormat="false" applyBorder="false" applyAlignment="false" applyProtection="false">
      <alignment vertical="center"/>
    </xf>
    <xf numFmtId="0" fontId="1" fillId="0" borderId="0"/>
    <xf numFmtId="0" fontId="1" fillId="0" borderId="0">
      <alignment horizontal="right" vertical="center"/>
      <protection locked="false"/>
    </xf>
    <xf numFmtId="0" fontId="4" fillId="0" borderId="0">
      <alignment wrapText="true"/>
    </xf>
    <xf numFmtId="0" fontId="38" fillId="0" borderId="0" applyNumberFormat="false" applyFill="false" applyBorder="false" applyAlignment="false" applyProtection="false">
      <alignment vertical="center"/>
    </xf>
    <xf numFmtId="0" fontId="4" fillId="0" borderId="1">
      <alignment horizontal="center" vertical="center"/>
      <protection locked="false"/>
    </xf>
    <xf numFmtId="0" fontId="1" fillId="0" borderId="0">
      <alignment horizontal="right" vertical="center"/>
    </xf>
    <xf numFmtId="0" fontId="1" fillId="0" borderId="0"/>
    <xf numFmtId="0" fontId="8" fillId="0" borderId="0">
      <alignment vertical="top"/>
    </xf>
    <xf numFmtId="0" fontId="4" fillId="0" borderId="0">
      <alignment horizontal="right" wrapText="true"/>
    </xf>
    <xf numFmtId="0" fontId="2" fillId="0" borderId="0">
      <alignment horizontal="center" vertical="center"/>
    </xf>
    <xf numFmtId="43" fontId="0" fillId="0" borderId="0" applyFont="false" applyFill="false" applyBorder="false" applyAlignment="false" applyProtection="false">
      <alignment vertical="center"/>
    </xf>
    <xf numFmtId="0" fontId="4" fillId="0" borderId="2">
      <alignment horizontal="center" vertical="center" wrapText="true"/>
      <protection locked="false"/>
    </xf>
    <xf numFmtId="0" fontId="45" fillId="0" borderId="21" applyNumberFormat="false" applyFill="false" applyAlignment="false" applyProtection="false">
      <alignment vertical="center"/>
    </xf>
    <xf numFmtId="0" fontId="4" fillId="0" borderId="4">
      <alignment horizontal="center" vertical="center" wrapText="true"/>
    </xf>
    <xf numFmtId="0" fontId="4" fillId="0" borderId="4">
      <alignment horizontal="center" vertical="center"/>
    </xf>
    <xf numFmtId="4" fontId="4" fillId="0" borderId="5">
      <alignment vertical="center"/>
      <protection locked="false"/>
    </xf>
    <xf numFmtId="0" fontId="4" fillId="0" borderId="2">
      <alignment horizontal="center" vertical="center" wrapText="true"/>
    </xf>
    <xf numFmtId="179" fontId="33" fillId="0" borderId="1">
      <alignment horizontal="right" vertical="center"/>
    </xf>
    <xf numFmtId="0" fontId="31" fillId="19" borderId="0" applyNumberFormat="false" applyBorder="false" applyAlignment="false" applyProtection="false">
      <alignment vertical="center"/>
    </xf>
    <xf numFmtId="0" fontId="40" fillId="0" borderId="18" applyNumberFormat="false" applyFill="false" applyAlignment="false" applyProtection="false">
      <alignment vertical="center"/>
    </xf>
    <xf numFmtId="0" fontId="3" fillId="0" borderId="0">
      <alignment horizontal="left" vertical="center"/>
    </xf>
    <xf numFmtId="0" fontId="29"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 fillId="0" borderId="1">
      <alignment horizontal="left" vertical="center"/>
    </xf>
    <xf numFmtId="0" fontId="1" fillId="0" borderId="0">
      <alignment horizontal="right" vertical="center"/>
      <protection locked="false"/>
    </xf>
    <xf numFmtId="0" fontId="4" fillId="0" borderId="1">
      <alignment horizontal="center" vertical="center"/>
      <protection locked="false"/>
    </xf>
    <xf numFmtId="0" fontId="4" fillId="0" borderId="3">
      <alignment horizontal="center" vertical="center" wrapText="true"/>
    </xf>
    <xf numFmtId="0" fontId="4" fillId="0" borderId="4">
      <alignment horizontal="center" vertical="center"/>
    </xf>
    <xf numFmtId="0" fontId="42" fillId="0" borderId="19" applyNumberFormat="false" applyFill="false" applyAlignment="false" applyProtection="false">
      <alignment vertical="center"/>
    </xf>
    <xf numFmtId="49" fontId="4" fillId="0" borderId="1">
      <alignment horizontal="center" vertical="center"/>
    </xf>
    <xf numFmtId="49" fontId="4" fillId="0" borderId="3">
      <alignment horizontal="center" vertical="center" wrapText="true"/>
      <protection locked="false"/>
    </xf>
    <xf numFmtId="0" fontId="1" fillId="0" borderId="8">
      <alignment horizontal="center" vertical="center" wrapText="true"/>
      <protection locked="false"/>
    </xf>
    <xf numFmtId="0" fontId="2" fillId="0" borderId="0">
      <alignment horizontal="center" vertical="center"/>
    </xf>
    <xf numFmtId="0" fontId="4" fillId="0" borderId="5">
      <alignment horizontal="center" vertical="center"/>
    </xf>
    <xf numFmtId="49" fontId="1" fillId="0" borderId="0"/>
    <xf numFmtId="0" fontId="4" fillId="0" borderId="1">
      <alignment horizontal="center" vertical="center"/>
      <protection locked="false"/>
    </xf>
    <xf numFmtId="0" fontId="4" fillId="0" borderId="1">
      <alignment horizontal="center" vertical="center"/>
    </xf>
    <xf numFmtId="0" fontId="4" fillId="0" borderId="4">
      <alignment horizontal="center" vertical="center"/>
    </xf>
    <xf numFmtId="0" fontId="1" fillId="0" borderId="0">
      <alignment vertical="center"/>
    </xf>
    <xf numFmtId="0" fontId="6" fillId="0" borderId="0">
      <alignment horizontal="center" vertical="center"/>
    </xf>
    <xf numFmtId="49" fontId="1" fillId="0" borderId="1">
      <alignment horizontal="center"/>
    </xf>
    <xf numFmtId="0" fontId="1" fillId="0" borderId="2">
      <alignment horizontal="center" vertical="center" wrapText="true"/>
      <protection locked="false"/>
    </xf>
    <xf numFmtId="4" fontId="3" fillId="0" borderId="1">
      <alignment horizontal="right" vertical="center"/>
      <protection locked="false"/>
    </xf>
    <xf numFmtId="0" fontId="1" fillId="0" borderId="0">
      <alignment horizontal="right"/>
    </xf>
    <xf numFmtId="3" fontId="1" fillId="0" borderId="1">
      <alignment horizontal="center" vertical="center"/>
    </xf>
    <xf numFmtId="4" fontId="3" fillId="0" borderId="1">
      <alignment horizontal="right" vertical="center"/>
    </xf>
    <xf numFmtId="0" fontId="1" fillId="0" borderId="1">
      <alignment horizontal="center" vertical="center"/>
    </xf>
    <xf numFmtId="0" fontId="29" fillId="31" borderId="0" applyNumberFormat="false" applyBorder="false" applyAlignment="false" applyProtection="false">
      <alignment vertical="center"/>
    </xf>
    <xf numFmtId="0" fontId="6" fillId="0" borderId="0">
      <alignment horizontal="center" vertical="center"/>
    </xf>
    <xf numFmtId="0" fontId="40" fillId="0" borderId="0" applyNumberFormat="false" applyFill="false" applyBorder="false" applyAlignment="false" applyProtection="false">
      <alignment vertical="center"/>
    </xf>
    <xf numFmtId="0" fontId="31" fillId="17" borderId="0" applyNumberFormat="false" applyBorder="false" applyAlignment="false" applyProtection="false">
      <alignment vertical="center"/>
    </xf>
    <xf numFmtId="0" fontId="3" fillId="0" borderId="7">
      <alignment horizontal="left" vertical="center"/>
      <protection locked="false"/>
    </xf>
    <xf numFmtId="4" fontId="3" fillId="0" borderId="1">
      <alignment horizontal="right" vertical="center"/>
      <protection locked="false"/>
    </xf>
    <xf numFmtId="0" fontId="31" fillId="20" borderId="0" applyNumberFormat="false" applyBorder="false" applyAlignment="false" applyProtection="false">
      <alignment vertical="center"/>
    </xf>
    <xf numFmtId="0" fontId="4" fillId="0" borderId="0"/>
    <xf numFmtId="4" fontId="3" fillId="0" borderId="10">
      <alignment horizontal="right" vertical="center"/>
      <protection locked="false"/>
    </xf>
    <xf numFmtId="0" fontId="3" fillId="0" borderId="7">
      <alignment horizontal="left" vertical="center"/>
    </xf>
    <xf numFmtId="0" fontId="3" fillId="0" borderId="1">
      <alignment horizontal="left" vertical="center" wrapText="true"/>
      <protection locked="false"/>
    </xf>
    <xf numFmtId="0" fontId="1" fillId="0" borderId="5">
      <alignment horizontal="center" vertical="center"/>
    </xf>
    <xf numFmtId="0" fontId="47" fillId="0" borderId="0" applyNumberFormat="false" applyFill="false" applyBorder="false" applyAlignment="false" applyProtection="false">
      <alignment vertical="center"/>
    </xf>
    <xf numFmtId="0" fontId="3" fillId="0" borderId="0">
      <alignment horizontal="left" vertical="center"/>
      <protection locked="false"/>
    </xf>
    <xf numFmtId="0" fontId="3" fillId="0" borderId="4">
      <alignment horizontal="left" vertical="center" wrapText="true"/>
    </xf>
    <xf numFmtId="0" fontId="31" fillId="30" borderId="0" applyNumberFormat="false" applyBorder="false" applyAlignment="false" applyProtection="false">
      <alignment vertical="center"/>
    </xf>
    <xf numFmtId="0" fontId="4" fillId="0" borderId="3">
      <alignment horizontal="center" vertical="center" wrapText="true"/>
      <protection locked="false"/>
    </xf>
    <xf numFmtId="0" fontId="4" fillId="0" borderId="5">
      <alignment horizontal="center" vertical="center"/>
    </xf>
    <xf numFmtId="0" fontId="29" fillId="7" borderId="0" applyNumberFormat="false" applyBorder="false" applyAlignment="false" applyProtection="false">
      <alignment vertical="center"/>
    </xf>
    <xf numFmtId="3" fontId="4" fillId="0" borderId="10">
      <alignment horizontal="center" vertical="center"/>
      <protection locked="false"/>
    </xf>
    <xf numFmtId="0" fontId="1" fillId="0" borderId="8">
      <alignment horizontal="center" vertical="center" wrapText="true"/>
    </xf>
    <xf numFmtId="0" fontId="4" fillId="0" borderId="1">
      <alignment horizontal="center" vertical="center" wrapText="true"/>
      <protection locked="false"/>
    </xf>
    <xf numFmtId="0" fontId="4" fillId="0" borderId="4">
      <alignment horizontal="center" vertical="center" wrapText="true"/>
      <protection locked="false"/>
    </xf>
    <xf numFmtId="0" fontId="1" fillId="0" borderId="5">
      <alignment horizontal="center" vertical="center" wrapText="true"/>
      <protection locked="false"/>
    </xf>
    <xf numFmtId="10" fontId="33" fillId="0" borderId="1">
      <alignment horizontal="right" vertical="center"/>
    </xf>
    <xf numFmtId="0" fontId="43" fillId="22" borderId="20" applyNumberFormat="false" applyAlignment="false" applyProtection="false">
      <alignment vertical="center"/>
    </xf>
    <xf numFmtId="0" fontId="1" fillId="0" borderId="0">
      <alignment vertical="center"/>
    </xf>
    <xf numFmtId="0" fontId="24" fillId="0" borderId="0">
      <alignment horizontal="center" vertical="center"/>
    </xf>
    <xf numFmtId="49" fontId="4" fillId="0" borderId="1">
      <alignment horizontal="center" vertical="center"/>
      <protection locked="false"/>
    </xf>
    <xf numFmtId="0" fontId="3" fillId="0" borderId="0">
      <alignment horizontal="right" vertical="center"/>
    </xf>
    <xf numFmtId="0" fontId="6" fillId="0" borderId="0">
      <alignment horizontal="center" vertical="center" wrapText="true"/>
    </xf>
    <xf numFmtId="0" fontId="4" fillId="0" borderId="8">
      <alignment horizontal="center" vertical="center"/>
    </xf>
    <xf numFmtId="0" fontId="4" fillId="0" borderId="5">
      <alignment horizontal="center" vertical="center"/>
    </xf>
    <xf numFmtId="0" fontId="31" fillId="18" borderId="0" applyNumberFormat="false" applyBorder="false" applyAlignment="false" applyProtection="false">
      <alignment vertical="center"/>
    </xf>
    <xf numFmtId="0" fontId="4" fillId="0" borderId="5">
      <alignment horizontal="center" vertical="center"/>
    </xf>
    <xf numFmtId="0" fontId="4" fillId="0" borderId="2">
      <alignment horizontal="center" vertical="center"/>
    </xf>
    <xf numFmtId="0" fontId="3" fillId="0" borderId="0">
      <alignment horizontal="left" vertical="center"/>
    </xf>
    <xf numFmtId="0" fontId="29" fillId="21" borderId="0" applyNumberFormat="false" applyBorder="false" applyAlignment="false" applyProtection="false">
      <alignment vertical="center"/>
    </xf>
    <xf numFmtId="0" fontId="27" fillId="0" borderId="0">
      <alignment vertical="top"/>
      <protection locked="false"/>
    </xf>
    <xf numFmtId="0" fontId="3" fillId="0" borderId="0">
      <alignment horizontal="right"/>
      <protection locked="false"/>
    </xf>
    <xf numFmtId="0" fontId="3" fillId="0" borderId="0">
      <alignment vertical="top" wrapText="true"/>
      <protection locked="false"/>
    </xf>
    <xf numFmtId="178" fontId="3" fillId="0" borderId="1">
      <alignment horizontal="right" vertical="center"/>
      <protection locked="false"/>
    </xf>
    <xf numFmtId="0" fontId="1" fillId="0" borderId="0">
      <alignment horizontal="right"/>
    </xf>
    <xf numFmtId="49" fontId="1" fillId="0" borderId="0"/>
    <xf numFmtId="0" fontId="8" fillId="0" borderId="0"/>
    <xf numFmtId="4" fontId="4" fillId="0" borderId="5">
      <alignment vertical="center"/>
    </xf>
    <xf numFmtId="0" fontId="4" fillId="0" borderId="2">
      <alignment horizontal="center" vertical="center" wrapText="true"/>
    </xf>
    <xf numFmtId="0" fontId="39" fillId="0" borderId="17" applyNumberFormat="false" applyFill="false" applyAlignment="false" applyProtection="false">
      <alignment vertical="center"/>
    </xf>
    <xf numFmtId="0" fontId="31" fillId="32" borderId="0" applyNumberFormat="false" applyBorder="false" applyAlignment="false" applyProtection="false">
      <alignment vertical="center"/>
    </xf>
    <xf numFmtId="0" fontId="1" fillId="0" borderId="0">
      <alignment horizontal="right"/>
    </xf>
    <xf numFmtId="0" fontId="4" fillId="0" borderId="5">
      <alignment horizontal="center" vertical="center"/>
      <protection locked="false"/>
    </xf>
    <xf numFmtId="0" fontId="6" fillId="0" borderId="0">
      <alignment horizontal="center" vertical="center"/>
    </xf>
    <xf numFmtId="0" fontId="25" fillId="0" borderId="0">
      <alignment horizontal="center" vertical="center"/>
    </xf>
    <xf numFmtId="0" fontId="1" fillId="0" borderId="0"/>
    <xf numFmtId="0" fontId="4" fillId="0" borderId="4">
      <alignment horizontal="center" vertical="center"/>
    </xf>
    <xf numFmtId="0" fontId="1" fillId="0" borderId="5">
      <alignment horizontal="center" vertical="center" wrapText="true"/>
      <protection locked="false"/>
    </xf>
    <xf numFmtId="0" fontId="25" fillId="0" borderId="0">
      <alignment horizontal="center" vertical="center"/>
    </xf>
    <xf numFmtId="0" fontId="1" fillId="0" borderId="1">
      <alignment horizontal="center" vertical="center"/>
      <protection locked="false"/>
    </xf>
    <xf numFmtId="0" fontId="3" fillId="0" borderId="1">
      <alignment horizontal="right" vertical="center" wrapText="true"/>
    </xf>
    <xf numFmtId="0" fontId="3" fillId="0" borderId="0">
      <alignment vertical="top"/>
      <protection locked="false"/>
    </xf>
    <xf numFmtId="0" fontId="31" fillId="13" borderId="0" applyNumberFormat="false" applyBorder="false" applyAlignment="false" applyProtection="false">
      <alignment vertical="center"/>
    </xf>
    <xf numFmtId="4" fontId="3" fillId="0" borderId="1">
      <alignment horizontal="right" vertical="center"/>
    </xf>
    <xf numFmtId="0" fontId="27" fillId="0" borderId="0">
      <alignment vertical="top"/>
      <protection locked="false"/>
    </xf>
    <xf numFmtId="0" fontId="4" fillId="0" borderId="7">
      <alignment horizontal="center" vertical="center"/>
    </xf>
    <xf numFmtId="0" fontId="4" fillId="0" borderId="1">
      <alignment vertical="center" wrapText="true"/>
    </xf>
    <xf numFmtId="0" fontId="1" fillId="0" borderId="1"/>
    <xf numFmtId="0" fontId="2" fillId="0" borderId="0">
      <alignment horizontal="center" vertical="center"/>
      <protection locked="false"/>
    </xf>
    <xf numFmtId="0" fontId="1" fillId="0" borderId="6">
      <alignment horizontal="center" vertical="center" wrapText="true"/>
      <protection locked="false"/>
    </xf>
    <xf numFmtId="0" fontId="4" fillId="0" borderId="6">
      <alignment horizontal="center" vertical="center"/>
    </xf>
    <xf numFmtId="0" fontId="27" fillId="0" borderId="0">
      <alignment vertical="top"/>
      <protection locked="false"/>
    </xf>
    <xf numFmtId="0" fontId="3" fillId="0" borderId="1">
      <alignment horizontal="center" vertical="center"/>
      <protection locked="false"/>
    </xf>
    <xf numFmtId="0" fontId="4" fillId="0" borderId="2">
      <alignment horizontal="center" vertical="center"/>
    </xf>
    <xf numFmtId="0" fontId="4" fillId="0" borderId="8">
      <alignment horizontal="center" vertical="center" wrapText="true"/>
      <protection locked="false"/>
    </xf>
    <xf numFmtId="0" fontId="3" fillId="0" borderId="0">
      <alignment horizontal="right" vertical="center"/>
    </xf>
    <xf numFmtId="0" fontId="2" fillId="0" borderId="0">
      <alignment horizontal="center" vertical="center"/>
    </xf>
    <xf numFmtId="0" fontId="3" fillId="0" borderId="1">
      <alignment horizontal="right" vertical="center"/>
      <protection locked="false"/>
    </xf>
    <xf numFmtId="0" fontId="48" fillId="0" borderId="0" applyNumberFormat="false" applyFill="false" applyBorder="false" applyAlignment="false" applyProtection="false">
      <alignment vertical="center"/>
    </xf>
    <xf numFmtId="0" fontId="4" fillId="0" borderId="1">
      <alignment vertical="center" wrapText="true"/>
    </xf>
    <xf numFmtId="0" fontId="4" fillId="0" borderId="3">
      <alignment horizontal="center" vertical="center"/>
    </xf>
    <xf numFmtId="0" fontId="31" fillId="24" borderId="0" applyNumberFormat="false" applyBorder="false" applyAlignment="false" applyProtection="false">
      <alignment vertical="center"/>
    </xf>
    <xf numFmtId="0" fontId="4" fillId="0" borderId="6">
      <alignment horizontal="center" vertical="center" wrapText="true"/>
    </xf>
    <xf numFmtId="0" fontId="4" fillId="0" borderId="7">
      <alignment horizontal="center" vertical="center" wrapText="true"/>
    </xf>
    <xf numFmtId="0" fontId="4" fillId="0" borderId="0"/>
    <xf numFmtId="0" fontId="1" fillId="0" borderId="1"/>
    <xf numFmtId="0" fontId="1" fillId="0" borderId="0"/>
    <xf numFmtId="0" fontId="10" fillId="0" borderId="0">
      <alignment horizontal="center" vertical="center"/>
    </xf>
    <xf numFmtId="0" fontId="1" fillId="0" borderId="0">
      <alignment vertical="top"/>
    </xf>
    <xf numFmtId="0" fontId="3" fillId="0" borderId="0">
      <alignment horizontal="right" vertical="center"/>
      <protection locked="false"/>
    </xf>
    <xf numFmtId="0" fontId="1" fillId="0" borderId="10">
      <alignment horizontal="center" vertical="center"/>
      <protection locked="false"/>
    </xf>
    <xf numFmtId="4" fontId="3" fillId="0" borderId="10">
      <alignment horizontal="right" vertical="center"/>
      <protection locked="false"/>
    </xf>
    <xf numFmtId="4" fontId="3" fillId="0" borderId="1">
      <alignment horizontal="right" vertical="center" wrapText="true"/>
    </xf>
    <xf numFmtId="0" fontId="4" fillId="0" borderId="8">
      <alignment horizontal="center" vertical="center"/>
    </xf>
    <xf numFmtId="0" fontId="3" fillId="0" borderId="6">
      <alignment horizontal="left" vertical="center"/>
      <protection locked="false"/>
    </xf>
    <xf numFmtId="0" fontId="4" fillId="0" borderId="5">
      <alignment horizontal="center" vertical="center"/>
      <protection locked="false"/>
    </xf>
    <xf numFmtId="4" fontId="3" fillId="0" borderId="1">
      <alignment horizontal="right" vertical="center"/>
      <protection locked="false"/>
    </xf>
    <xf numFmtId="0" fontId="3" fillId="0" borderId="0">
      <alignment horizontal="right"/>
    </xf>
    <xf numFmtId="0" fontId="9" fillId="0" borderId="0">
      <alignment horizontal="right"/>
      <protection locked="false"/>
    </xf>
    <xf numFmtId="0" fontId="4" fillId="0" borderId="4">
      <alignment horizontal="center" vertical="center" wrapText="true"/>
    </xf>
    <xf numFmtId="0" fontId="1" fillId="0" borderId="1">
      <alignment horizontal="center" vertical="center"/>
      <protection locked="false"/>
    </xf>
    <xf numFmtId="0" fontId="27" fillId="0" borderId="0">
      <alignment vertical="top"/>
      <protection locked="false"/>
    </xf>
    <xf numFmtId="0" fontId="4" fillId="0" borderId="0"/>
    <xf numFmtId="0" fontId="3" fillId="0" borderId="1">
      <alignment horizontal="left" vertical="center" wrapText="true"/>
    </xf>
    <xf numFmtId="49" fontId="4" fillId="0" borderId="7">
      <alignment horizontal="center" vertical="center" wrapText="true"/>
    </xf>
    <xf numFmtId="4" fontId="3" fillId="0" borderId="11">
      <alignment horizontal="right" vertical="center"/>
      <protection locked="false"/>
    </xf>
    <xf numFmtId="4" fontId="30" fillId="0" borderId="1">
      <alignment horizontal="right" vertical="center"/>
    </xf>
    <xf numFmtId="0" fontId="3" fillId="0" borderId="1">
      <alignment horizontal="left" vertical="center" wrapText="true"/>
      <protection locked="false"/>
    </xf>
    <xf numFmtId="4" fontId="3" fillId="0" borderId="11">
      <alignment horizontal="right" vertical="center"/>
    </xf>
    <xf numFmtId="4" fontId="30" fillId="0" borderId="1">
      <alignment horizontal="right" vertical="center"/>
      <protection locked="false"/>
    </xf>
    <xf numFmtId="0" fontId="4" fillId="0" borderId="2">
      <alignment horizontal="center" vertical="center"/>
      <protection locked="false"/>
    </xf>
    <xf numFmtId="0" fontId="3" fillId="0" borderId="11">
      <alignment horizontal="center" vertical="center"/>
    </xf>
    <xf numFmtId="0" fontId="3" fillId="0" borderId="1">
      <alignment horizontal="center" vertical="center" wrapText="true"/>
    </xf>
    <xf numFmtId="0" fontId="27" fillId="0" borderId="0">
      <alignment vertical="top"/>
      <protection locked="false"/>
    </xf>
    <xf numFmtId="0" fontId="1" fillId="0" borderId="12">
      <alignment horizontal="center" vertical="center" wrapText="true"/>
    </xf>
    <xf numFmtId="0" fontId="3" fillId="0" borderId="0">
      <alignment horizontal="right" wrapText="true"/>
      <protection locked="false"/>
    </xf>
    <xf numFmtId="0" fontId="4" fillId="0" borderId="6">
      <alignment horizontal="center" vertical="center"/>
      <protection locked="false"/>
    </xf>
    <xf numFmtId="178" fontId="3" fillId="0" borderId="1">
      <alignment horizontal="right" vertical="center"/>
    </xf>
    <xf numFmtId="0" fontId="10" fillId="0" borderId="0">
      <alignment horizontal="center" vertical="center"/>
    </xf>
    <xf numFmtId="0" fontId="20" fillId="0" borderId="0">
      <alignment horizontal="center" vertical="center"/>
    </xf>
    <xf numFmtId="0" fontId="1" fillId="0" borderId="1">
      <alignment horizontal="center"/>
    </xf>
    <xf numFmtId="0" fontId="4" fillId="0" borderId="5">
      <alignment horizontal="center" vertical="center"/>
      <protection locked="false"/>
    </xf>
    <xf numFmtId="0" fontId="4" fillId="0" borderId="4">
      <alignment horizontal="center" vertical="center"/>
    </xf>
    <xf numFmtId="0" fontId="1" fillId="0" borderId="10">
      <alignment horizontal="center" vertical="center"/>
    </xf>
    <xf numFmtId="0" fontId="4" fillId="0" borderId="5">
      <alignment horizontal="center" vertical="center"/>
    </xf>
    <xf numFmtId="49" fontId="1" fillId="0" borderId="0"/>
    <xf numFmtId="0" fontId="4" fillId="0" borderId="2">
      <alignment horizontal="center" vertical="center" wrapText="true"/>
      <protection locked="false"/>
    </xf>
    <xf numFmtId="0" fontId="4" fillId="0" borderId="12">
      <alignment horizontal="center" vertical="center" wrapText="true"/>
      <protection locked="false"/>
    </xf>
    <xf numFmtId="0" fontId="4" fillId="0" borderId="12">
      <alignment horizontal="center" vertical="center"/>
      <protection locked="false"/>
    </xf>
    <xf numFmtId="0" fontId="4" fillId="0" borderId="6">
      <alignment horizontal="center" vertical="center"/>
    </xf>
    <xf numFmtId="0" fontId="4" fillId="0" borderId="5">
      <alignment horizontal="center" vertical="center"/>
    </xf>
    <xf numFmtId="0" fontId="4" fillId="0" borderId="0">
      <alignment horizontal="left" vertical="center"/>
    </xf>
    <xf numFmtId="0" fontId="4" fillId="0" borderId="0"/>
    <xf numFmtId="0" fontId="27" fillId="0" borderId="0">
      <alignment vertical="top"/>
      <protection locked="false"/>
    </xf>
    <xf numFmtId="0" fontId="3" fillId="0" borderId="4">
      <alignment horizontal="left" vertical="center" wrapText="true"/>
    </xf>
    <xf numFmtId="0" fontId="4" fillId="0" borderId="2">
      <alignment horizontal="center" vertical="center"/>
    </xf>
    <xf numFmtId="0" fontId="10" fillId="0" borderId="0">
      <alignment horizontal="center" vertical="center"/>
      <protection locked="false"/>
    </xf>
    <xf numFmtId="0" fontId="1" fillId="0" borderId="6">
      <alignment horizontal="center" vertical="center" wrapText="true"/>
    </xf>
    <xf numFmtId="0" fontId="1" fillId="0" borderId="1">
      <alignment horizontal="center" vertical="center"/>
    </xf>
    <xf numFmtId="0" fontId="31" fillId="28" borderId="0" applyNumberFormat="false" applyBorder="false" applyAlignment="false" applyProtection="false">
      <alignment vertical="center"/>
    </xf>
    <xf numFmtId="0" fontId="4" fillId="0" borderId="3">
      <alignment horizontal="center" vertical="center" wrapText="true"/>
      <protection locked="false"/>
    </xf>
    <xf numFmtId="0" fontId="3" fillId="0" borderId="0">
      <alignment horizontal="right" vertical="center" wrapText="true"/>
    </xf>
    <xf numFmtId="0" fontId="4" fillId="0" borderId="1">
      <alignment horizontal="center" vertical="center" wrapText="true"/>
      <protection locked="false"/>
    </xf>
    <xf numFmtId="178" fontId="3" fillId="0" borderId="1">
      <alignment horizontal="right" vertical="center" wrapText="true"/>
      <protection locked="false"/>
    </xf>
    <xf numFmtId="0" fontId="4" fillId="0" borderId="5">
      <alignment horizontal="center" vertical="center"/>
    </xf>
    <xf numFmtId="0" fontId="4" fillId="0" borderId="0">
      <alignment horizontal="right" vertical="center"/>
      <protection locked="false"/>
    </xf>
    <xf numFmtId="0" fontId="1" fillId="0" borderId="11">
      <alignment horizontal="center" vertical="center" wrapText="true"/>
      <protection locked="false"/>
    </xf>
    <xf numFmtId="3" fontId="1" fillId="0" borderId="5">
      <alignment horizontal="center" vertical="center"/>
    </xf>
    <xf numFmtId="0" fontId="3" fillId="0" borderId="7">
      <alignment horizontal="right" vertical="center"/>
      <protection locked="false"/>
    </xf>
    <xf numFmtId="0" fontId="4" fillId="0" borderId="1">
      <alignment horizontal="center" vertical="center"/>
    </xf>
    <xf numFmtId="0" fontId="1" fillId="0" borderId="7">
      <alignment horizontal="center" vertical="center"/>
      <protection locked="false"/>
    </xf>
    <xf numFmtId="0" fontId="4" fillId="0" borderId="4">
      <alignment horizontal="center" vertical="center" wrapText="true"/>
      <protection locked="false"/>
    </xf>
    <xf numFmtId="0" fontId="3" fillId="0" borderId="0">
      <alignment horizontal="left" vertical="center"/>
      <protection locked="false"/>
    </xf>
    <xf numFmtId="0" fontId="32" fillId="0" borderId="6">
      <alignment horizontal="center" vertical="center"/>
    </xf>
    <xf numFmtId="0" fontId="1" fillId="0" borderId="3">
      <alignment horizontal="center" vertical="center" wrapText="true"/>
    </xf>
    <xf numFmtId="4" fontId="3" fillId="0" borderId="1">
      <alignment horizontal="right" vertical="center"/>
    </xf>
    <xf numFmtId="0" fontId="10" fillId="0" borderId="0">
      <alignment horizontal="center" vertical="center"/>
    </xf>
    <xf numFmtId="0" fontId="1" fillId="0" borderId="0">
      <protection locked="false"/>
    </xf>
    <xf numFmtId="4" fontId="3" fillId="0" borderId="1">
      <alignment horizontal="right" vertical="center"/>
      <protection locked="false"/>
    </xf>
    <xf numFmtId="0" fontId="3" fillId="0" borderId="1">
      <alignment horizontal="left" vertical="center" wrapText="true"/>
      <protection locked="false"/>
    </xf>
    <xf numFmtId="0" fontId="27" fillId="0" borderId="0">
      <alignment vertical="top"/>
      <protection locked="false"/>
    </xf>
    <xf numFmtId="49" fontId="1" fillId="0" borderId="1"/>
    <xf numFmtId="0" fontId="4" fillId="0" borderId="0">
      <alignment horizontal="left" vertical="center"/>
    </xf>
    <xf numFmtId="0" fontId="3" fillId="0" borderId="1">
      <alignment horizontal="left" vertical="center" wrapText="true"/>
    </xf>
    <xf numFmtId="0" fontId="8" fillId="0" borderId="1"/>
    <xf numFmtId="0" fontId="32" fillId="0" borderId="7">
      <alignment horizontal="center" vertical="center"/>
    </xf>
    <xf numFmtId="0" fontId="1" fillId="0" borderId="5">
      <alignment horizontal="center" vertical="center"/>
    </xf>
    <xf numFmtId="0" fontId="32" fillId="0" borderId="5">
      <alignment horizontal="center" vertical="center"/>
    </xf>
    <xf numFmtId="0" fontId="3" fillId="0" borderId="1">
      <alignment horizontal="left" vertical="center"/>
      <protection locked="false"/>
    </xf>
    <xf numFmtId="0" fontId="3" fillId="0" borderId="1">
      <alignment horizontal="left" vertical="center" wrapText="true"/>
      <protection locked="false"/>
    </xf>
    <xf numFmtId="0" fontId="8" fillId="0" borderId="0"/>
    <xf numFmtId="0" fontId="8" fillId="0" borderId="0">
      <alignment vertical="top"/>
    </xf>
    <xf numFmtId="0" fontId="3" fillId="0" borderId="1">
      <alignment horizontal="left" vertical="center" wrapText="true"/>
    </xf>
    <xf numFmtId="0" fontId="3" fillId="0" borderId="6">
      <alignment horizontal="left" vertical="center" wrapText="true"/>
      <protection locked="false"/>
    </xf>
    <xf numFmtId="0" fontId="2" fillId="0" borderId="0">
      <alignment horizontal="center" vertical="center"/>
    </xf>
    <xf numFmtId="0" fontId="1" fillId="0" borderId="0"/>
    <xf numFmtId="0" fontId="4" fillId="0" borderId="2">
      <alignment horizontal="center" vertical="center"/>
    </xf>
    <xf numFmtId="0" fontId="3" fillId="0" borderId="5">
      <alignment horizontal="center" vertical="center"/>
      <protection locked="false"/>
    </xf>
    <xf numFmtId="0" fontId="3" fillId="0" borderId="0">
      <alignment vertical="top"/>
      <protection locked="false"/>
    </xf>
    <xf numFmtId="0" fontId="1" fillId="0" borderId="6">
      <alignment horizontal="center" vertical="center"/>
      <protection locked="false"/>
    </xf>
    <xf numFmtId="0" fontId="1" fillId="0" borderId="10">
      <alignment horizontal="center" vertical="center" wrapText="true"/>
      <protection locked="false"/>
    </xf>
    <xf numFmtId="0" fontId="2" fillId="0" borderId="0">
      <alignment horizontal="center" vertical="center"/>
      <protection locked="false"/>
    </xf>
    <xf numFmtId="0" fontId="49" fillId="0" borderId="0" applyNumberFormat="false" applyFill="false" applyBorder="false" applyAlignment="false" applyProtection="false">
      <alignment vertical="center"/>
    </xf>
    <xf numFmtId="0" fontId="1" fillId="0" borderId="12">
      <alignment horizontal="center" vertical="center"/>
      <protection locked="false"/>
    </xf>
    <xf numFmtId="0" fontId="1" fillId="0" borderId="7">
      <alignment horizontal="center" vertical="center" wrapText="true"/>
    </xf>
    <xf numFmtId="0" fontId="3" fillId="0" borderId="0">
      <alignment horizontal="right" vertical="center"/>
    </xf>
    <xf numFmtId="0" fontId="1" fillId="0" borderId="0"/>
    <xf numFmtId="0" fontId="1" fillId="0" borderId="3">
      <alignment vertical="center"/>
    </xf>
    <xf numFmtId="0" fontId="30" fillId="0" borderId="4">
      <alignment horizontal="center" vertical="center"/>
    </xf>
    <xf numFmtId="4" fontId="3" fillId="0" borderId="1">
      <alignment horizontal="right" vertical="center"/>
      <protection locked="false"/>
    </xf>
    <xf numFmtId="0" fontId="3" fillId="0" borderId="0">
      <alignment horizontal="right"/>
    </xf>
    <xf numFmtId="0" fontId="4" fillId="0" borderId="7">
      <alignment horizontal="center" vertical="center" wrapText="true"/>
    </xf>
    <xf numFmtId="0" fontId="2" fillId="0" borderId="0">
      <alignment horizontal="center" vertical="center"/>
      <protection locked="false"/>
    </xf>
    <xf numFmtId="0" fontId="1" fillId="0" borderId="4">
      <alignment vertical="center"/>
    </xf>
    <xf numFmtId="0" fontId="30" fillId="0" borderId="4">
      <alignment horizontal="center" vertical="center"/>
      <protection locked="false"/>
    </xf>
    <xf numFmtId="0" fontId="30" fillId="0" borderId="1">
      <alignment horizontal="right" vertical="center"/>
    </xf>
    <xf numFmtId="0" fontId="27" fillId="0" borderId="0">
      <alignment vertical="top"/>
      <protection locked="false"/>
    </xf>
    <xf numFmtId="0" fontId="3" fillId="0" borderId="1">
      <alignment horizontal="center" vertical="center"/>
      <protection locked="false"/>
    </xf>
    <xf numFmtId="0" fontId="3" fillId="0" borderId="0">
      <alignment vertical="top"/>
      <protection locked="false"/>
    </xf>
    <xf numFmtId="0" fontId="1" fillId="0" borderId="9">
      <alignment horizontal="center" vertical="center" wrapText="true"/>
      <protection locked="false"/>
    </xf>
    <xf numFmtId="0" fontId="3" fillId="0" borderId="0">
      <alignment horizontal="left" vertical="center"/>
      <protection locked="false"/>
    </xf>
    <xf numFmtId="0" fontId="27" fillId="0" borderId="0">
      <alignment vertical="top"/>
      <protection locked="false"/>
    </xf>
    <xf numFmtId="0" fontId="41" fillId="0" borderId="17" applyNumberFormat="false" applyFill="false" applyAlignment="false" applyProtection="false">
      <alignment vertical="center"/>
    </xf>
    <xf numFmtId="0" fontId="31" fillId="5" borderId="0" applyNumberFormat="false" applyBorder="false" applyAlignment="false" applyProtection="false">
      <alignment vertical="center"/>
    </xf>
    <xf numFmtId="0" fontId="1" fillId="0" borderId="4">
      <alignment horizontal="center" vertical="center"/>
      <protection locked="false"/>
    </xf>
    <xf numFmtId="0" fontId="3" fillId="0" borderId="10">
      <alignment horizontal="right" vertical="center"/>
      <protection locked="false"/>
    </xf>
    <xf numFmtId="3" fontId="1" fillId="0" borderId="4">
      <alignment horizontal="center" vertical="center"/>
    </xf>
    <xf numFmtId="0" fontId="3" fillId="0" borderId="0">
      <alignment horizontal="right" wrapText="true"/>
      <protection locked="false"/>
    </xf>
    <xf numFmtId="4" fontId="3" fillId="0" borderId="4">
      <alignment horizontal="right" vertical="center"/>
      <protection locked="false"/>
    </xf>
    <xf numFmtId="0" fontId="1" fillId="0" borderId="8">
      <alignment horizontal="center" vertical="center" wrapText="true"/>
    </xf>
    <xf numFmtId="0" fontId="4" fillId="0" borderId="4">
      <alignment horizontal="center" vertical="center"/>
      <protection locked="false"/>
    </xf>
    <xf numFmtId="3" fontId="1" fillId="0" borderId="10">
      <alignment horizontal="center" vertical="center"/>
    </xf>
    <xf numFmtId="0" fontId="3" fillId="0" borderId="10">
      <alignment horizontal="right" vertical="center"/>
    </xf>
    <xf numFmtId="0" fontId="1" fillId="0" borderId="1">
      <alignment horizontal="center" vertical="center"/>
      <protection locked="false"/>
    </xf>
    <xf numFmtId="0" fontId="1" fillId="0" borderId="1"/>
    <xf numFmtId="0" fontId="1" fillId="0" borderId="0">
      <alignment horizontal="right" vertical="center"/>
      <protection locked="false"/>
    </xf>
    <xf numFmtId="0" fontId="1" fillId="0" borderId="0">
      <alignment horizontal="right"/>
      <protection locked="false"/>
    </xf>
    <xf numFmtId="0" fontId="1" fillId="0" borderId="7">
      <alignment horizontal="center" vertical="center" wrapText="true"/>
      <protection locked="false"/>
    </xf>
    <xf numFmtId="0" fontId="4" fillId="0" borderId="0">
      <protection locked="false"/>
    </xf>
    <xf numFmtId="0" fontId="4" fillId="0" borderId="15">
      <alignment horizontal="center" vertical="center" wrapText="true"/>
    </xf>
    <xf numFmtId="0" fontId="3" fillId="0" borderId="0">
      <alignment horizontal="left" vertical="center" wrapText="true"/>
      <protection locked="false"/>
    </xf>
    <xf numFmtId="0" fontId="3" fillId="0" borderId="1">
      <alignment horizontal="right" vertical="center" wrapText="true"/>
      <protection locked="false"/>
    </xf>
    <xf numFmtId="0" fontId="4" fillId="0" borderId="0"/>
    <xf numFmtId="0" fontId="9" fillId="0" borderId="0">
      <alignment horizontal="right"/>
      <protection locked="false"/>
    </xf>
    <xf numFmtId="0" fontId="10" fillId="0" borderId="0">
      <alignment horizontal="center" vertical="center" wrapText="true"/>
      <protection locked="false"/>
    </xf>
    <xf numFmtId="0" fontId="30" fillId="0" borderId="1">
      <alignment horizontal="center" vertical="center"/>
    </xf>
    <xf numFmtId="0" fontId="29" fillId="16" borderId="0" applyNumberFormat="false" applyBorder="false" applyAlignment="false" applyProtection="false">
      <alignment vertical="center"/>
    </xf>
    <xf numFmtId="0" fontId="27" fillId="0" borderId="0">
      <alignment vertical="top"/>
      <protection locked="false"/>
    </xf>
    <xf numFmtId="0" fontId="4" fillId="0" borderId="6">
      <alignment horizontal="center" vertical="center"/>
    </xf>
    <xf numFmtId="0" fontId="3" fillId="0" borderId="0">
      <alignment horizontal="left" vertical="center"/>
      <protection locked="false"/>
    </xf>
    <xf numFmtId="0" fontId="1" fillId="0" borderId="1">
      <alignment horizontal="center" vertical="center"/>
      <protection locked="false"/>
    </xf>
    <xf numFmtId="0" fontId="4" fillId="0" borderId="2">
      <alignment horizontal="center" vertical="center"/>
      <protection locked="false"/>
    </xf>
    <xf numFmtId="0" fontId="3" fillId="0" borderId="1">
      <alignment vertical="center" wrapText="true"/>
    </xf>
    <xf numFmtId="0" fontId="3" fillId="0" borderId="10">
      <alignment horizontal="left" vertical="center" wrapText="true"/>
    </xf>
    <xf numFmtId="0" fontId="1" fillId="0" borderId="0">
      <alignment vertical="top"/>
      <protection locked="false"/>
    </xf>
    <xf numFmtId="0" fontId="2" fillId="0" borderId="0">
      <alignment horizontal="center" vertical="center"/>
    </xf>
    <xf numFmtId="0" fontId="4" fillId="0" borderId="0">
      <alignment wrapText="true"/>
    </xf>
    <xf numFmtId="0" fontId="4" fillId="0" borderId="3">
      <alignment horizontal="center" vertical="center"/>
      <protection locked="false"/>
    </xf>
    <xf numFmtId="0" fontId="3" fillId="0" borderId="1">
      <alignment horizontal="left" vertical="center" wrapText="true"/>
      <protection locked="false"/>
    </xf>
    <xf numFmtId="4" fontId="3" fillId="0" borderId="10">
      <alignment horizontal="right" vertical="center"/>
    </xf>
    <xf numFmtId="3" fontId="4" fillId="0" borderId="10">
      <alignment horizontal="center" vertical="center"/>
    </xf>
    <xf numFmtId="49" fontId="1" fillId="0" borderId="0">
      <protection locked="false"/>
    </xf>
    <xf numFmtId="0" fontId="4" fillId="0" borderId="2">
      <alignment horizontal="center" vertical="center"/>
      <protection locked="false"/>
    </xf>
    <xf numFmtId="0" fontId="4" fillId="0" borderId="6">
      <alignment horizontal="center" vertical="center"/>
    </xf>
    <xf numFmtId="0" fontId="4" fillId="0" borderId="10">
      <alignment horizontal="center" vertical="center"/>
      <protection locked="false"/>
    </xf>
    <xf numFmtId="0" fontId="1" fillId="0" borderId="0">
      <protection locked="false"/>
    </xf>
    <xf numFmtId="0" fontId="4" fillId="0" borderId="6">
      <alignment horizontal="center" vertical="center"/>
      <protection locked="false"/>
    </xf>
    <xf numFmtId="0" fontId="29" fillId="4" borderId="0" applyNumberFormat="false" applyBorder="false" applyAlignment="false" applyProtection="false">
      <alignment vertical="center"/>
    </xf>
    <xf numFmtId="0" fontId="4" fillId="0" borderId="7">
      <alignment horizontal="center" vertical="center"/>
    </xf>
    <xf numFmtId="0" fontId="1" fillId="0" borderId="8">
      <alignment horizontal="center" vertical="center"/>
    </xf>
    <xf numFmtId="0" fontId="4" fillId="0" borderId="0">
      <protection locked="false"/>
    </xf>
    <xf numFmtId="0" fontId="4" fillId="0" borderId="5">
      <alignment horizontal="center" vertical="center" wrapText="true"/>
      <protection locked="false"/>
    </xf>
    <xf numFmtId="49" fontId="4" fillId="0" borderId="2">
      <alignment horizontal="center" vertical="center" wrapText="true"/>
      <protection locked="false"/>
    </xf>
    <xf numFmtId="0" fontId="4" fillId="0" borderId="0"/>
    <xf numFmtId="0" fontId="1" fillId="0" borderId="0"/>
    <xf numFmtId="0" fontId="4" fillId="0" borderId="10">
      <alignment horizontal="center" vertical="center" wrapText="true"/>
      <protection locked="false"/>
    </xf>
    <xf numFmtId="0" fontId="27" fillId="0" borderId="0">
      <alignment vertical="top"/>
      <protection locked="false"/>
    </xf>
    <xf numFmtId="0" fontId="4" fillId="0" borderId="6">
      <alignment horizontal="center" vertical="center"/>
    </xf>
    <xf numFmtId="0" fontId="4" fillId="0" borderId="7">
      <alignment horizontal="center" vertical="center"/>
      <protection locked="false"/>
    </xf>
    <xf numFmtId="3" fontId="4" fillId="0" borderId="10">
      <alignment horizontal="center" vertical="top"/>
      <protection locked="false"/>
    </xf>
    <xf numFmtId="0" fontId="4" fillId="0" borderId="7">
      <alignment horizontal="center" vertical="center" wrapText="true"/>
      <protection locked="false"/>
    </xf>
    <xf numFmtId="0" fontId="4" fillId="0" borderId="5">
      <alignment horizontal="center" vertical="center"/>
    </xf>
    <xf numFmtId="49" fontId="4" fillId="0" borderId="1">
      <alignment horizontal="center" vertical="center"/>
      <protection locked="false"/>
    </xf>
    <xf numFmtId="0" fontId="1" fillId="0" borderId="9">
      <alignment horizontal="center" vertical="center" wrapText="true"/>
    </xf>
    <xf numFmtId="0" fontId="3" fillId="0" borderId="0">
      <alignment horizontal="left" vertical="center"/>
      <protection locked="false"/>
    </xf>
    <xf numFmtId="0" fontId="1" fillId="0" borderId="10">
      <alignment horizontal="center" vertical="top"/>
    </xf>
    <xf numFmtId="0" fontId="4" fillId="0" borderId="7">
      <alignment horizontal="center" vertical="center"/>
    </xf>
    <xf numFmtId="0" fontId="1" fillId="0" borderId="7">
      <alignment horizontal="center"/>
    </xf>
    <xf numFmtId="0" fontId="3" fillId="0" borderId="0">
      <alignment horizontal="left" vertical="center"/>
      <protection locked="false"/>
    </xf>
    <xf numFmtId="0" fontId="4" fillId="0" borderId="2">
      <alignment horizontal="center" vertical="center"/>
    </xf>
    <xf numFmtId="0" fontId="3" fillId="0" borderId="1">
      <alignment vertical="center"/>
    </xf>
    <xf numFmtId="0" fontId="3" fillId="0" borderId="1">
      <alignment vertical="center"/>
      <protection locked="false"/>
    </xf>
    <xf numFmtId="0" fontId="3" fillId="0" borderId="0">
      <alignment horizontal="left" vertical="center"/>
      <protection locked="false"/>
    </xf>
    <xf numFmtId="0" fontId="4" fillId="0" borderId="7">
      <alignment horizontal="center" vertical="center"/>
    </xf>
    <xf numFmtId="0" fontId="1" fillId="0" borderId="0">
      <alignment horizontal="right"/>
      <protection locked="false"/>
    </xf>
    <xf numFmtId="0" fontId="4" fillId="0" borderId="0">
      <alignment horizontal="left" vertical="center"/>
    </xf>
    <xf numFmtId="0" fontId="4" fillId="0" borderId="1">
      <alignment horizontal="center" vertical="center"/>
      <protection locked="false"/>
    </xf>
    <xf numFmtId="0" fontId="4" fillId="0" borderId="1">
      <alignment horizontal="center" vertical="center" wrapText="true"/>
    </xf>
    <xf numFmtId="0" fontId="4" fillId="0" borderId="2">
      <alignment horizontal="center" vertical="center"/>
      <protection locked="false"/>
    </xf>
    <xf numFmtId="4" fontId="30" fillId="0" borderId="1">
      <alignment horizontal="right" vertical="center"/>
    </xf>
    <xf numFmtId="0" fontId="4" fillId="0" borderId="7">
      <alignment horizontal="center" vertical="center"/>
    </xf>
    <xf numFmtId="0" fontId="3" fillId="0" borderId="7">
      <alignment vertical="center" wrapText="true"/>
      <protection locked="false"/>
    </xf>
    <xf numFmtId="0" fontId="3" fillId="0" borderId="1">
      <alignment horizontal="left" vertical="center" wrapText="true"/>
      <protection locked="false"/>
    </xf>
    <xf numFmtId="0" fontId="3" fillId="0" borderId="1">
      <alignment horizontal="left" vertical="center" wrapText="true"/>
    </xf>
    <xf numFmtId="0" fontId="4" fillId="0" borderId="4">
      <alignment horizontal="center" vertical="center" wrapText="true"/>
    </xf>
    <xf numFmtId="0" fontId="3" fillId="0" borderId="1">
      <alignment horizontal="left" vertical="center"/>
      <protection locked="false"/>
    </xf>
    <xf numFmtId="0" fontId="4" fillId="0" borderId="5">
      <alignment horizontal="center" vertical="center" wrapText="true"/>
    </xf>
    <xf numFmtId="0" fontId="1" fillId="0" borderId="6">
      <alignment horizontal="center" vertical="center"/>
      <protection locked="false"/>
    </xf>
    <xf numFmtId="0" fontId="3" fillId="0" borderId="2">
      <alignment horizontal="left" vertical="center" wrapText="true"/>
      <protection locked="false"/>
    </xf>
    <xf numFmtId="4" fontId="3" fillId="0" borderId="1">
      <alignment horizontal="right" vertical="center"/>
    </xf>
    <xf numFmtId="0" fontId="3" fillId="0" borderId="0">
      <alignment horizontal="right" vertical="center"/>
    </xf>
    <xf numFmtId="0" fontId="3" fillId="0" borderId="1">
      <alignment horizontal="right" vertical="center" wrapText="true"/>
    </xf>
    <xf numFmtId="0" fontId="1" fillId="0" borderId="0"/>
    <xf numFmtId="0" fontId="4" fillId="0" borderId="11">
      <alignment horizontal="center" vertical="center" wrapText="true"/>
      <protection locked="false"/>
    </xf>
    <xf numFmtId="0" fontId="4" fillId="0" borderId="2">
      <alignment horizontal="center" vertical="center"/>
    </xf>
    <xf numFmtId="0" fontId="1" fillId="0" borderId="7">
      <alignment horizontal="center" vertical="center"/>
    </xf>
    <xf numFmtId="0" fontId="1" fillId="0" borderId="0"/>
    <xf numFmtId="0" fontId="4" fillId="0" borderId="2">
      <alignment horizontal="center" vertical="center"/>
      <protection locked="false"/>
    </xf>
    <xf numFmtId="0" fontId="4" fillId="0" borderId="4">
      <alignment horizontal="center" vertical="center"/>
    </xf>
    <xf numFmtId="4" fontId="3" fillId="0" borderId="1">
      <alignment horizontal="right" vertical="center" wrapText="true"/>
      <protection locked="false"/>
    </xf>
    <xf numFmtId="0" fontId="4" fillId="0" borderId="1">
      <alignment horizontal="center" vertical="center"/>
    </xf>
    <xf numFmtId="0" fontId="4" fillId="0" borderId="7">
      <alignment horizontal="center" vertical="center"/>
    </xf>
    <xf numFmtId="0" fontId="1" fillId="0" borderId="0">
      <alignment vertical="center"/>
    </xf>
    <xf numFmtId="0" fontId="4" fillId="0" borderId="6">
      <alignment horizontal="center" vertical="center"/>
    </xf>
    <xf numFmtId="0" fontId="3" fillId="0" borderId="0">
      <alignment horizontal="right"/>
    </xf>
    <xf numFmtId="0" fontId="4" fillId="0" borderId="8">
      <alignment horizontal="center" vertical="center"/>
    </xf>
    <xf numFmtId="0" fontId="4" fillId="0" borderId="10">
      <alignment horizontal="center" vertical="center"/>
    </xf>
    <xf numFmtId="0" fontId="1" fillId="0" borderId="1">
      <alignment horizontal="center"/>
    </xf>
    <xf numFmtId="176" fontId="33" fillId="0" borderId="1">
      <alignment horizontal="right" vertical="center"/>
    </xf>
    <xf numFmtId="0" fontId="1" fillId="0" borderId="0"/>
    <xf numFmtId="49" fontId="1" fillId="0" borderId="0">
      <alignment horizontal="center"/>
    </xf>
    <xf numFmtId="0" fontId="28" fillId="3" borderId="14" applyNumberFormat="false" applyAlignment="false" applyProtection="false">
      <alignment vertical="center"/>
    </xf>
    <xf numFmtId="0" fontId="4" fillId="0" borderId="6">
      <alignment horizontal="center" vertical="center" wrapText="true"/>
      <protection locked="false"/>
    </xf>
    <xf numFmtId="0" fontId="27" fillId="0" borderId="0">
      <alignment vertical="top"/>
      <protection locked="false"/>
    </xf>
    <xf numFmtId="0" fontId="6" fillId="0" borderId="0">
      <alignment horizontal="center" vertical="center"/>
      <protection locked="false"/>
    </xf>
    <xf numFmtId="0" fontId="4" fillId="0" borderId="6">
      <alignment horizontal="center" vertical="center"/>
    </xf>
    <xf numFmtId="0" fontId="1" fillId="0" borderId="1">
      <alignment horizontal="center"/>
    </xf>
    <xf numFmtId="0" fontId="1" fillId="0" borderId="0">
      <alignment vertical="center"/>
    </xf>
    <xf numFmtId="0" fontId="31" fillId="10" borderId="0" applyNumberFormat="false" applyBorder="false" applyAlignment="false" applyProtection="false">
      <alignment vertical="center"/>
    </xf>
    <xf numFmtId="0" fontId="3" fillId="0" borderId="0">
      <alignment horizontal="left" vertical="center"/>
    </xf>
    <xf numFmtId="49" fontId="4" fillId="0" borderId="6">
      <alignment horizontal="center" vertical="center" wrapText="true"/>
    </xf>
    <xf numFmtId="0" fontId="3" fillId="0" borderId="0">
      <alignment horizontal="right" vertical="center"/>
      <protection locked="false"/>
    </xf>
    <xf numFmtId="0" fontId="1" fillId="0" borderId="0">
      <alignment horizontal="center" wrapText="true"/>
    </xf>
    <xf numFmtId="0" fontId="17" fillId="0" borderId="0">
      <alignment horizontal="center" vertical="center" wrapText="true"/>
    </xf>
    <xf numFmtId="0" fontId="3" fillId="0" borderId="0">
      <alignment horizontal="left" vertical="center"/>
      <protection locked="false"/>
    </xf>
    <xf numFmtId="0" fontId="4" fillId="0" borderId="2">
      <alignment horizontal="center" vertical="center" wrapText="true"/>
    </xf>
    <xf numFmtId="0" fontId="4" fillId="0" borderId="4">
      <alignment horizontal="center" vertical="center" wrapText="true"/>
    </xf>
    <xf numFmtId="0" fontId="18" fillId="0" borderId="1">
      <alignment horizontal="center" vertical="center" wrapText="true"/>
    </xf>
    <xf numFmtId="0" fontId="0" fillId="2" borderId="13" applyNumberFormat="false" applyFont="false" applyAlignment="false" applyProtection="false">
      <alignment vertical="center"/>
    </xf>
    <xf numFmtId="0" fontId="18" fillId="0" borderId="0">
      <alignment horizontal="center" wrapText="true"/>
    </xf>
    <xf numFmtId="0" fontId="1" fillId="0" borderId="0">
      <alignment wrapText="true"/>
    </xf>
    <xf numFmtId="0" fontId="4" fillId="0" borderId="5">
      <alignment horizontal="center" vertical="center"/>
    </xf>
    <xf numFmtId="0" fontId="4" fillId="0" borderId="1">
      <alignment horizontal="center" vertical="center"/>
    </xf>
    <xf numFmtId="0" fontId="18" fillId="0" borderId="5">
      <alignment horizontal="center" vertical="center" wrapText="true"/>
    </xf>
    <xf numFmtId="4" fontId="3" fillId="0" borderId="5">
      <alignment horizontal="right" vertical="center"/>
    </xf>
    <xf numFmtId="0" fontId="4" fillId="0" borderId="7">
      <alignment horizontal="center" vertical="center"/>
    </xf>
    <xf numFmtId="0" fontId="18" fillId="0" borderId="0">
      <alignment wrapText="true"/>
    </xf>
    <xf numFmtId="0" fontId="3" fillId="0" borderId="0">
      <alignment horizontal="right" wrapText="true"/>
    </xf>
    <xf numFmtId="0" fontId="1" fillId="0" borderId="0"/>
    <xf numFmtId="0" fontId="27" fillId="0" borderId="0">
      <alignment vertical="top"/>
      <protection locked="false"/>
    </xf>
    <xf numFmtId="0" fontId="18" fillId="0" borderId="0"/>
    <xf numFmtId="0" fontId="3" fillId="0" borderId="1">
      <alignment horizontal="left" vertical="center" wrapText="true"/>
      <protection locked="false"/>
    </xf>
    <xf numFmtId="0" fontId="3" fillId="0" borderId="10">
      <alignment horizontal="left" vertical="center"/>
    </xf>
    <xf numFmtId="0" fontId="4" fillId="0" borderId="9">
      <alignment horizontal="center" vertical="center" wrapText="true"/>
      <protection locked="false"/>
    </xf>
    <xf numFmtId="49" fontId="9" fillId="0" borderId="0">
      <protection locked="false"/>
    </xf>
    <xf numFmtId="0" fontId="4" fillId="0" borderId="1">
      <alignment horizontal="center" vertical="center" wrapText="true"/>
      <protection locked="false"/>
    </xf>
    <xf numFmtId="0" fontId="1" fillId="0" borderId="0">
      <protection locked="false"/>
    </xf>
    <xf numFmtId="0" fontId="4" fillId="0" borderId="10">
      <alignment horizontal="center" vertical="center" wrapText="true"/>
      <protection locked="false"/>
    </xf>
    <xf numFmtId="49" fontId="4" fillId="0" borderId="2">
      <alignment horizontal="center" vertical="center" wrapText="true"/>
      <protection locked="false"/>
    </xf>
  </cellStyleXfs>
  <cellXfs count="266">
    <xf numFmtId="0" fontId="0" fillId="0" borderId="0" xfId="0" applyFont="true" applyBorder="true"/>
    <xf numFmtId="49" fontId="1" fillId="0" borderId="0" xfId="0" applyNumberFormat="true" applyFont="true" applyBorder="true"/>
    <xf numFmtId="0" fontId="2" fillId="0" borderId="0" xfId="0" applyFont="true" applyBorder="true" applyAlignment="true">
      <alignment horizontal="center" vertical="center"/>
    </xf>
    <xf numFmtId="0" fontId="3" fillId="0" borderId="0" xfId="0" applyFont="true" applyBorder="true" applyAlignment="true" applyProtection="true">
      <alignment horizontal="left" vertical="center"/>
      <protection locked="false"/>
    </xf>
    <xf numFmtId="0" fontId="4" fillId="0" borderId="0" xfId="0" applyFont="true" applyBorder="true" applyAlignment="true">
      <alignment horizontal="left" vertical="center"/>
    </xf>
    <xf numFmtId="0" fontId="4" fillId="0" borderId="1" xfId="0" applyFont="true" applyBorder="true" applyAlignment="true" applyProtection="true">
      <alignment horizontal="center" vertical="center" wrapText="true"/>
      <protection locked="false"/>
    </xf>
    <xf numFmtId="0" fontId="4" fillId="0" borderId="1" xfId="0" applyFont="true" applyBorder="true" applyAlignment="true">
      <alignment horizontal="center" vertical="center" wrapText="true"/>
    </xf>
    <xf numFmtId="0" fontId="1" fillId="0" borderId="1" xfId="317" applyFont="true" applyBorder="true">
      <alignment horizontal="center" vertical="center"/>
    </xf>
    <xf numFmtId="49" fontId="5" fillId="0" borderId="1" xfId="206" applyNumberFormat="true" applyFont="true" applyBorder="true">
      <alignment horizontal="left" vertical="center" wrapText="true"/>
    </xf>
    <xf numFmtId="0" fontId="0" fillId="0" borderId="1" xfId="0" applyFont="true" applyBorder="true"/>
    <xf numFmtId="0" fontId="3" fillId="0" borderId="1" xfId="254" applyFont="true" applyBorder="true">
      <alignment horizontal="center" vertical="center" wrapText="true"/>
      <protection locked="false"/>
    </xf>
    <xf numFmtId="0" fontId="3" fillId="0" borderId="1" xfId="489" applyFont="true" applyBorder="true">
      <alignment horizontal="left" vertical="center" wrapText="true"/>
      <protection locked="false"/>
    </xf>
    <xf numFmtId="0" fontId="3" fillId="0" borderId="1" xfId="170" applyFont="true" applyBorder="true">
      <alignment horizontal="left" vertical="center" wrapText="true"/>
      <protection locked="false"/>
    </xf>
    <xf numFmtId="0" fontId="1" fillId="0" borderId="0" xfId="0" applyFont="true" applyBorder="true" applyAlignment="true" applyProtection="true">
      <alignment horizontal="right" vertical="center"/>
      <protection locked="false"/>
    </xf>
    <xf numFmtId="0" fontId="4" fillId="0" borderId="0" xfId="0" applyFont="true" applyBorder="true"/>
    <xf numFmtId="0" fontId="1" fillId="0" borderId="0" xfId="0" applyFont="true" applyBorder="true" applyAlignment="true" applyProtection="true">
      <alignment horizontal="right"/>
      <protection locked="false"/>
    </xf>
    <xf numFmtId="0" fontId="4" fillId="0" borderId="1" xfId="0" applyFont="true" applyBorder="true" applyAlignment="true">
      <alignment horizontal="center" vertical="center"/>
    </xf>
    <xf numFmtId="0" fontId="1" fillId="0" borderId="1" xfId="416" applyFont="true" applyBorder="true">
      <alignment horizontal="center" vertical="center"/>
      <protection locked="false"/>
    </xf>
    <xf numFmtId="181" fontId="5" fillId="0" borderId="1" xfId="0" applyNumberFormat="true" applyFont="true" applyBorder="true" applyAlignment="true">
      <alignment horizontal="right" vertical="center"/>
    </xf>
    <xf numFmtId="49" fontId="1" fillId="0" borderId="0" xfId="305" applyNumberFormat="true" applyFont="true" applyBorder="true"/>
    <xf numFmtId="0" fontId="2" fillId="0" borderId="0" xfId="303" applyFont="true" applyBorder="true">
      <alignment horizontal="center" vertical="center"/>
    </xf>
    <xf numFmtId="0" fontId="4" fillId="0" borderId="0" xfId="478" applyFont="true" applyBorder="true">
      <alignment horizontal="left" vertical="center"/>
    </xf>
    <xf numFmtId="0" fontId="4" fillId="0" borderId="2" xfId="442" applyFont="true" applyBorder="true">
      <alignment horizontal="center" vertical="center" wrapText="true"/>
      <protection locked="false"/>
    </xf>
    <xf numFmtId="0" fontId="4" fillId="0" borderId="2" xfId="187" applyFont="true" applyBorder="true">
      <alignment horizontal="center" vertical="center" wrapText="true"/>
    </xf>
    <xf numFmtId="0" fontId="4" fillId="0" borderId="3" xfId="456" applyFont="true" applyBorder="true">
      <alignment horizontal="center" vertical="center" wrapText="true"/>
      <protection locked="false"/>
    </xf>
    <xf numFmtId="0" fontId="4" fillId="0" borderId="3" xfId="177" applyFont="true" applyBorder="true">
      <alignment horizontal="center" vertical="center" wrapText="true"/>
    </xf>
    <xf numFmtId="0" fontId="4" fillId="0" borderId="4" xfId="467" applyFont="true" applyBorder="true">
      <alignment horizontal="center" vertical="center" wrapText="true"/>
      <protection locked="false"/>
    </xf>
    <xf numFmtId="0" fontId="4" fillId="0" borderId="4" xfId="161" applyFont="true" applyBorder="true">
      <alignment horizontal="center" vertical="center" wrapText="true"/>
    </xf>
    <xf numFmtId="0" fontId="3" fillId="0" borderId="1" xfId="6" applyFont="true" applyBorder="true">
      <alignment horizontal="left" vertical="center" wrapText="true"/>
    </xf>
    <xf numFmtId="0" fontId="1" fillId="0" borderId="5" xfId="373" applyFont="true" applyBorder="true">
      <alignment horizontal="center" vertical="center" wrapText="true"/>
      <protection locked="false"/>
    </xf>
    <xf numFmtId="0" fontId="3" fillId="0" borderId="6" xfId="3" applyFont="true" applyBorder="true">
      <alignment horizontal="left" vertical="center"/>
    </xf>
    <xf numFmtId="0" fontId="4" fillId="0" borderId="0" xfId="229" applyFont="true" applyBorder="true"/>
    <xf numFmtId="0" fontId="4" fillId="0" borderId="2" xfId="176" applyFont="true" applyBorder="true">
      <alignment horizontal="center" vertical="center"/>
    </xf>
    <xf numFmtId="0" fontId="4" fillId="0" borderId="3" xfId="196" applyFont="true" applyBorder="true">
      <alignment horizontal="center" vertical="center"/>
    </xf>
    <xf numFmtId="0" fontId="4" fillId="0" borderId="4" xfId="160" applyFont="true" applyBorder="true">
      <alignment horizontal="center" vertical="center"/>
    </xf>
    <xf numFmtId="0" fontId="3" fillId="0" borderId="7" xfId="140" applyFont="true" applyBorder="true">
      <alignment horizontal="left" vertical="center"/>
    </xf>
    <xf numFmtId="0" fontId="1" fillId="0" borderId="0" xfId="295" applyFont="true" applyBorder="true">
      <alignment horizontal="right" vertical="center"/>
      <protection locked="false"/>
    </xf>
    <xf numFmtId="0" fontId="4" fillId="0" borderId="5" xfId="186" applyFont="true" applyBorder="true">
      <alignment horizontal="center" vertical="center"/>
    </xf>
    <xf numFmtId="0" fontId="4" fillId="0" borderId="6" xfId="228" applyFont="true" applyBorder="true">
      <alignment horizontal="center" vertical="center"/>
    </xf>
    <xf numFmtId="0" fontId="4" fillId="0" borderId="7" xfId="202" applyFont="true" applyBorder="true">
      <alignment horizontal="center" vertical="center"/>
    </xf>
    <xf numFmtId="0" fontId="6" fillId="0" borderId="0" xfId="348" applyFont="true" applyBorder="true">
      <alignment horizontal="center" vertical="center" wrapText="true"/>
    </xf>
    <xf numFmtId="0" fontId="3" fillId="0" borderId="0" xfId="0" applyFont="true" applyBorder="true" applyAlignment="true">
      <alignment horizontal="left" vertical="center"/>
    </xf>
    <xf numFmtId="0" fontId="4" fillId="0" borderId="1" xfId="223" applyFont="true" applyBorder="true">
      <alignment horizontal="center" vertical="center" wrapText="true"/>
    </xf>
    <xf numFmtId="0" fontId="3" fillId="0" borderId="1" xfId="268" applyFont="true" applyBorder="true">
      <alignment horizontal="center" vertical="center" wrapText="true"/>
      <protection locked="false"/>
    </xf>
    <xf numFmtId="0" fontId="3" fillId="0" borderId="7" xfId="597" applyFont="true" applyBorder="true">
      <alignment vertical="center" wrapText="true"/>
      <protection locked="false"/>
    </xf>
    <xf numFmtId="0" fontId="3" fillId="0" borderId="0" xfId="501" applyFont="true" applyBorder="true">
      <alignment horizontal="right" vertical="center"/>
    </xf>
    <xf numFmtId="0" fontId="4" fillId="0" borderId="5" xfId="602" applyFont="true" applyBorder="true">
      <alignment horizontal="center" vertical="center" wrapText="true"/>
    </xf>
    <xf numFmtId="0" fontId="4" fillId="0" borderId="6" xfId="67" applyFont="true" applyBorder="true">
      <alignment horizontal="center" vertical="center" wrapText="true"/>
    </xf>
    <xf numFmtId="0" fontId="4" fillId="0" borderId="7" xfId="507" applyFont="true" applyBorder="true">
      <alignment horizontal="center" vertical="center" wrapText="true"/>
    </xf>
    <xf numFmtId="0" fontId="6" fillId="0" borderId="0" xfId="0" applyFont="true" applyBorder="true" applyAlignment="true">
      <alignment horizontal="center" vertical="center"/>
    </xf>
    <xf numFmtId="0" fontId="4" fillId="0" borderId="1" xfId="148" applyFont="true" applyBorder="true">
      <alignment horizontal="center" vertical="center"/>
      <protection locked="false"/>
    </xf>
    <xf numFmtId="0" fontId="4" fillId="0" borderId="1" xfId="661" applyFont="true" applyBorder="true">
      <alignment horizontal="center" vertical="center" wrapText="true"/>
      <protection locked="false"/>
    </xf>
    <xf numFmtId="0" fontId="2" fillId="0" borderId="0" xfId="0" applyFont="true" applyBorder="true" applyAlignment="true" applyProtection="true">
      <alignment horizontal="center" vertical="center"/>
      <protection locked="false"/>
    </xf>
    <xf numFmtId="0" fontId="3" fillId="0" borderId="0" xfId="0" applyFont="true" applyBorder="true" applyAlignment="true" applyProtection="true">
      <alignment horizontal="right" vertical="center"/>
      <protection locked="false"/>
    </xf>
    <xf numFmtId="0" fontId="1" fillId="0" borderId="0" xfId="276" applyFont="true" applyBorder="true">
      <alignment horizontal="right" vertical="center"/>
    </xf>
    <xf numFmtId="0" fontId="7" fillId="0" borderId="0" xfId="56" applyFont="true" applyBorder="true">
      <alignment horizontal="center" vertical="center" wrapText="true"/>
    </xf>
    <xf numFmtId="0" fontId="7" fillId="0" borderId="0" xfId="45" applyFont="true" applyBorder="true">
      <alignment horizontal="center" vertical="center"/>
    </xf>
    <xf numFmtId="0" fontId="4" fillId="0" borderId="0" xfId="0" applyFont="true" applyBorder="true" applyAlignment="true">
      <alignment horizontal="left" vertical="center" wrapText="true"/>
    </xf>
    <xf numFmtId="0" fontId="4" fillId="0" borderId="0" xfId="273" applyFont="true" applyBorder="true">
      <alignment wrapText="true"/>
    </xf>
    <xf numFmtId="0" fontId="4" fillId="0" borderId="0" xfId="279" applyFont="true" applyBorder="true">
      <alignment horizontal="right" wrapText="true"/>
    </xf>
    <xf numFmtId="0" fontId="4" fillId="0" borderId="1" xfId="535" applyFont="true" applyBorder="true">
      <alignment horizontal="center" vertical="center" wrapText="true"/>
    </xf>
    <xf numFmtId="0" fontId="4" fillId="0" borderId="1" xfId="48" applyFont="true" applyBorder="true">
      <alignment horizontal="center" vertical="center"/>
    </xf>
    <xf numFmtId="0" fontId="4" fillId="0" borderId="1" xfId="395" applyFont="true" applyBorder="true">
      <alignment vertical="center" wrapText="true"/>
    </xf>
    <xf numFmtId="0" fontId="8" fillId="0" borderId="0" xfId="278" applyFont="true" applyBorder="true">
      <alignment vertical="top"/>
    </xf>
    <xf numFmtId="0" fontId="4" fillId="0" borderId="0" xfId="534" applyFont="true" applyBorder="true">
      <protection locked="false"/>
    </xf>
    <xf numFmtId="0" fontId="4" fillId="0" borderId="1" xfId="0" applyFont="true" applyBorder="true" applyAlignment="true" applyProtection="true">
      <alignment horizontal="center" vertical="center"/>
      <protection locked="false"/>
    </xf>
    <xf numFmtId="0" fontId="3" fillId="0" borderId="0" xfId="61" applyFont="true" applyBorder="true">
      <alignment horizontal="right" vertical="center"/>
      <protection locked="false"/>
    </xf>
    <xf numFmtId="0" fontId="4" fillId="0" borderId="0" xfId="461" applyFont="true" applyBorder="true">
      <alignment horizontal="right" vertical="center"/>
      <protection locked="false"/>
    </xf>
    <xf numFmtId="0" fontId="1" fillId="0" borderId="1" xfId="436" applyFont="true" applyBorder="true">
      <alignment horizontal="center"/>
    </xf>
    <xf numFmtId="0" fontId="1" fillId="0" borderId="0" xfId="24" applyFont="true" applyBorder="true">
      <alignment wrapText="true"/>
    </xf>
    <xf numFmtId="0" fontId="1" fillId="0" borderId="0" xfId="662" applyFont="true" applyBorder="true">
      <protection locked="false"/>
    </xf>
    <xf numFmtId="0" fontId="2" fillId="0" borderId="0" xfId="122" applyFont="true" applyBorder="true">
      <alignment horizontal="center" vertical="center" wrapText="true"/>
    </xf>
    <xf numFmtId="0" fontId="2" fillId="0" borderId="0" xfId="74" applyFont="true" applyBorder="true">
      <alignment horizontal="center" vertical="center"/>
      <protection locked="false"/>
    </xf>
    <xf numFmtId="0" fontId="3" fillId="0" borderId="0" xfId="22" applyFont="true" applyBorder="true">
      <alignment horizontal="left" vertical="center" wrapText="true"/>
    </xf>
    <xf numFmtId="0" fontId="4" fillId="0" borderId="8" xfId="120" applyFont="true" applyBorder="true">
      <alignment horizontal="center" vertical="center" wrapText="true"/>
    </xf>
    <xf numFmtId="0" fontId="4" fillId="0" borderId="8" xfId="110" applyFont="true" applyBorder="true">
      <alignment horizontal="center" vertical="center" wrapText="true"/>
      <protection locked="false"/>
    </xf>
    <xf numFmtId="0" fontId="4" fillId="0" borderId="9" xfId="117" applyFont="true" applyBorder="true">
      <alignment horizontal="center" vertical="center" wrapText="true"/>
    </xf>
    <xf numFmtId="0" fontId="4" fillId="0" borderId="9" xfId="659" applyFont="true" applyBorder="true">
      <alignment horizontal="center" vertical="center" wrapText="true"/>
      <protection locked="false"/>
    </xf>
    <xf numFmtId="0" fontId="4" fillId="0" borderId="10" xfId="114" applyFont="true" applyBorder="true">
      <alignment horizontal="center" vertical="center" wrapText="true"/>
    </xf>
    <xf numFmtId="0" fontId="4" fillId="0" borderId="10" xfId="663" applyFont="true" applyBorder="true">
      <alignment horizontal="center" vertical="center" wrapText="true"/>
      <protection locked="false"/>
    </xf>
    <xf numFmtId="0" fontId="3" fillId="0" borderId="10" xfId="150" applyFont="true" applyBorder="true">
      <alignment horizontal="left" vertical="center" wrapText="true"/>
    </xf>
    <xf numFmtId="0" fontId="3" fillId="0" borderId="10" xfId="135" applyFont="true" applyBorder="true">
      <alignment horizontal="right" vertical="center"/>
      <protection locked="false"/>
    </xf>
    <xf numFmtId="0" fontId="3" fillId="0" borderId="11" xfId="18" applyFont="true" applyBorder="true">
      <alignment horizontal="center" vertical="center"/>
    </xf>
    <xf numFmtId="0" fontId="3" fillId="0" borderId="12" xfId="111" applyFont="true" applyBorder="true">
      <alignment horizontal="left" vertical="center"/>
    </xf>
    <xf numFmtId="0" fontId="3" fillId="0" borderId="10" xfId="658" applyFont="true" applyBorder="true">
      <alignment horizontal="left" vertical="center"/>
    </xf>
    <xf numFmtId="0" fontId="3" fillId="0" borderId="0" xfId="358" applyFont="true" applyBorder="true">
      <alignment vertical="top" wrapText="true"/>
      <protection locked="false"/>
    </xf>
    <xf numFmtId="0" fontId="2" fillId="0" borderId="0" xfId="79" applyFont="true" applyBorder="true">
      <alignment horizontal="center" vertical="center" wrapText="true"/>
      <protection locked="false"/>
    </xf>
    <xf numFmtId="0" fontId="4" fillId="0" borderId="6" xfId="75" applyFont="true" applyBorder="true">
      <alignment horizontal="center" vertical="center" wrapText="true"/>
      <protection locked="false"/>
    </xf>
    <xf numFmtId="0" fontId="3" fillId="0" borderId="0" xfId="357" applyFont="true" applyBorder="true">
      <alignment horizontal="right"/>
      <protection locked="false"/>
    </xf>
    <xf numFmtId="0" fontId="4" fillId="0" borderId="6" xfId="432" applyFont="true" applyBorder="true">
      <alignment horizontal="center" vertical="center"/>
      <protection locked="false"/>
    </xf>
    <xf numFmtId="0" fontId="4" fillId="0" borderId="12" xfId="69" applyFont="true" applyBorder="true">
      <alignment horizontal="center" vertical="center" wrapText="true"/>
    </xf>
    <xf numFmtId="0" fontId="4" fillId="0" borderId="12" xfId="444" applyFont="true" applyBorder="true">
      <alignment horizontal="center" vertical="center"/>
      <protection locked="false"/>
    </xf>
    <xf numFmtId="0" fontId="3" fillId="0" borderId="0" xfId="218" applyFont="true" applyBorder="true">
      <alignment horizontal="right" vertical="center" wrapText="true"/>
      <protection locked="false"/>
    </xf>
    <xf numFmtId="0" fontId="3" fillId="0" borderId="0" xfId="457" applyFont="true" applyBorder="true">
      <alignment horizontal="right" vertical="center" wrapText="true"/>
    </xf>
    <xf numFmtId="0" fontId="3" fillId="0" borderId="0" xfId="431" applyFont="true" applyBorder="true">
      <alignment horizontal="right" wrapText="true"/>
      <protection locked="false"/>
    </xf>
    <xf numFmtId="0" fontId="3" fillId="0" borderId="0" xfId="0" applyFont="true" applyBorder="true" applyAlignment="true">
      <alignment horizontal="right" wrapText="true"/>
    </xf>
    <xf numFmtId="0" fontId="4" fillId="0" borderId="12" xfId="443" applyFont="true" applyBorder="true">
      <alignment horizontal="center" vertical="center" wrapText="true"/>
      <protection locked="false"/>
    </xf>
    <xf numFmtId="0" fontId="4" fillId="0" borderId="10" xfId="47" applyFont="true" applyBorder="true">
      <alignment horizontal="center" vertical="center"/>
    </xf>
    <xf numFmtId="0" fontId="4" fillId="0" borderId="10" xfId="152" applyFont="true" applyBorder="true">
      <alignment horizontal="center" vertical="center"/>
      <protection locked="false"/>
    </xf>
    <xf numFmtId="0" fontId="3" fillId="0" borderId="10" xfId="63" applyFont="true" applyBorder="true">
      <alignment horizontal="right" vertical="center"/>
    </xf>
    <xf numFmtId="0" fontId="3" fillId="0" borderId="0" xfId="0" applyFont="true" applyBorder="true" applyAlignment="true">
      <alignment horizontal="right"/>
    </xf>
    <xf numFmtId="0" fontId="9" fillId="0" borderId="0" xfId="539" applyFont="true" applyBorder="true">
      <alignment horizontal="right"/>
      <protection locked="false"/>
    </xf>
    <xf numFmtId="49" fontId="9" fillId="0" borderId="0" xfId="660" applyNumberFormat="true" applyFont="true" applyBorder="true">
      <protection locked="false"/>
    </xf>
    <xf numFmtId="0" fontId="1" fillId="0" borderId="0" xfId="360" applyFont="true" applyBorder="true">
      <alignment horizontal="right"/>
    </xf>
    <xf numFmtId="0" fontId="10" fillId="0" borderId="0" xfId="540" applyFont="true" applyBorder="true">
      <alignment horizontal="center" vertical="center" wrapText="true"/>
      <protection locked="false"/>
    </xf>
    <xf numFmtId="0" fontId="10" fillId="0" borderId="0" xfId="72" applyFont="true" applyBorder="true">
      <alignment horizontal="center" vertical="center"/>
      <protection locked="false"/>
    </xf>
    <xf numFmtId="0" fontId="10" fillId="0" borderId="0" xfId="434" applyFont="true" applyBorder="true">
      <alignment horizontal="center" vertical="center"/>
    </xf>
    <xf numFmtId="0" fontId="3" fillId="0" borderId="0" xfId="580" applyFont="true" applyBorder="true">
      <alignment horizontal="left" vertical="center"/>
      <protection locked="false"/>
    </xf>
    <xf numFmtId="0" fontId="4" fillId="0" borderId="2" xfId="547" applyFont="true" applyBorder="true">
      <alignment horizontal="center" vertical="center"/>
      <protection locked="false"/>
    </xf>
    <xf numFmtId="49" fontId="4" fillId="0" borderId="2" xfId="664" applyNumberFormat="true" applyFont="true" applyBorder="true">
      <alignment horizontal="center" vertical="center" wrapText="true"/>
      <protection locked="false"/>
    </xf>
    <xf numFmtId="0" fontId="4" fillId="0" borderId="3" xfId="259" applyFont="true" applyBorder="true">
      <alignment horizontal="center" vertical="center"/>
      <protection locked="false"/>
    </xf>
    <xf numFmtId="49" fontId="4" fillId="0" borderId="3" xfId="136" applyNumberFormat="true" applyFont="true" applyBorder="true">
      <alignment horizontal="center" vertical="center" wrapText="true"/>
      <protection locked="false"/>
    </xf>
    <xf numFmtId="49" fontId="4" fillId="0" borderId="1" xfId="81" applyNumberFormat="true" applyFont="true" applyBorder="true">
      <alignment horizontal="center" vertical="center"/>
      <protection locked="false"/>
    </xf>
    <xf numFmtId="0" fontId="3" fillId="0" borderId="1" xfId="475" applyFont="true" applyBorder="true">
      <alignment horizontal="left" vertical="center" wrapText="true"/>
      <protection locked="false"/>
    </xf>
    <xf numFmtId="0" fontId="1" fillId="0" borderId="6" xfId="603" applyFont="true" applyBorder="true">
      <alignment horizontal="center" vertical="center"/>
      <protection locked="false"/>
    </xf>
    <xf numFmtId="0" fontId="1" fillId="0" borderId="7" xfId="65" applyFont="true" applyBorder="true">
      <alignment horizontal="center" vertical="center"/>
      <protection locked="false"/>
    </xf>
    <xf numFmtId="0" fontId="3" fillId="0" borderId="0" xfId="27" applyFont="true" applyBorder="true">
      <alignment horizontal="right"/>
    </xf>
    <xf numFmtId="0" fontId="1" fillId="0" borderId="0" xfId="0" applyFont="true" applyBorder="true" applyAlignment="true">
      <alignment horizontal="right"/>
    </xf>
    <xf numFmtId="0" fontId="10" fillId="0" borderId="0" xfId="0" applyFont="true" applyBorder="true" applyAlignment="true">
      <alignment horizontal="center" vertical="center"/>
    </xf>
    <xf numFmtId="49" fontId="4" fillId="0" borderId="1" xfId="664" applyNumberFormat="true" applyFont="true" applyBorder="true">
      <alignment horizontal="center" vertical="center" wrapText="true"/>
      <protection locked="false"/>
    </xf>
    <xf numFmtId="49" fontId="4" fillId="0" borderId="1" xfId="136" applyNumberFormat="true" applyFont="true" applyBorder="true">
      <alignment horizontal="center" vertical="center" wrapText="true"/>
      <protection locked="false"/>
    </xf>
    <xf numFmtId="0" fontId="1" fillId="0" borderId="1" xfId="0" applyFont="true" applyBorder="true" applyAlignment="true" applyProtection="true">
      <alignment horizontal="center" vertical="center"/>
      <protection locked="false"/>
    </xf>
    <xf numFmtId="0" fontId="1" fillId="0" borderId="1" xfId="65" applyFont="true" applyBorder="true">
      <alignment horizontal="center" vertical="center"/>
      <protection locked="false"/>
    </xf>
    <xf numFmtId="0" fontId="6" fillId="0" borderId="0" xfId="369" applyFont="true" applyBorder="true">
      <alignment horizontal="center" vertical="center"/>
    </xf>
    <xf numFmtId="0" fontId="11" fillId="0" borderId="0" xfId="0" applyFont="true" applyBorder="true"/>
    <xf numFmtId="0" fontId="12" fillId="0" borderId="1" xfId="0" applyFont="true" applyBorder="true" applyAlignment="true">
      <alignment horizontal="center" vertical="center"/>
    </xf>
    <xf numFmtId="0" fontId="13" fillId="0" borderId="1" xfId="0" applyFont="true" applyBorder="true" applyAlignment="true">
      <alignment horizontal="center" vertical="center"/>
    </xf>
    <xf numFmtId="0" fontId="14" fillId="0" borderId="1" xfId="0" applyFont="true" applyBorder="true" applyAlignment="true">
      <alignment horizontal="center" vertical="center" wrapText="true"/>
    </xf>
    <xf numFmtId="0" fontId="14" fillId="0" borderId="1" xfId="0" applyFont="true" applyBorder="true" applyAlignment="true" applyProtection="true">
      <alignment horizontal="center" vertical="center"/>
      <protection locked="false"/>
    </xf>
    <xf numFmtId="0" fontId="14" fillId="0" borderId="1" xfId="0" applyFont="true" applyBorder="true" applyAlignment="true" applyProtection="true">
      <alignment horizontal="center" vertical="center" wrapText="true"/>
      <protection locked="false"/>
    </xf>
    <xf numFmtId="0" fontId="3" fillId="0" borderId="1" xfId="548" applyFont="true" applyBorder="true">
      <alignment vertical="center" wrapText="true"/>
    </xf>
    <xf numFmtId="0" fontId="3" fillId="0" borderId="1" xfId="133" applyFont="true" applyBorder="true">
      <alignment horizontal="center" vertical="center" wrapText="true"/>
    </xf>
    <xf numFmtId="0" fontId="3" fillId="0" borderId="1" xfId="68" applyFont="true" applyBorder="true">
      <alignment horizontal="center" vertical="center"/>
      <protection locked="false"/>
    </xf>
    <xf numFmtId="0" fontId="12" fillId="0" borderId="1" xfId="0" applyFont="true" applyBorder="true" applyAlignment="true">
      <alignment horizontal="center" vertical="center" wrapText="true"/>
    </xf>
    <xf numFmtId="0" fontId="15" fillId="0" borderId="1" xfId="0" applyFont="true" applyBorder="true" applyAlignment="true">
      <alignment horizontal="center" vertical="center"/>
    </xf>
    <xf numFmtId="0" fontId="16" fillId="0" borderId="1" xfId="0" applyFont="true" applyBorder="true" applyAlignment="true">
      <alignment horizontal="center" vertical="center" wrapText="true"/>
    </xf>
    <xf numFmtId="0" fontId="0" fillId="0" borderId="1" xfId="0" applyFont="true" applyBorder="true" applyAlignment="true">
      <alignment horizontal="center" vertical="center"/>
    </xf>
    <xf numFmtId="49" fontId="5" fillId="0" borderId="1" xfId="206" applyNumberFormat="true" applyFont="true" applyBorder="true" applyAlignment="true">
      <alignment horizontal="left" vertical="center" wrapText="true"/>
    </xf>
    <xf numFmtId="0" fontId="16" fillId="0" borderId="1" xfId="0" applyFont="true" applyBorder="true" applyAlignment="true" applyProtection="true">
      <alignment horizontal="center" vertical="center"/>
      <protection locked="false"/>
    </xf>
    <xf numFmtId="0" fontId="1" fillId="0" borderId="0" xfId="0" applyFont="true" applyBorder="true" applyAlignment="true">
      <alignment vertical="top"/>
    </xf>
    <xf numFmtId="0" fontId="1" fillId="0" borderId="1" xfId="0" applyFont="true" applyBorder="true" applyAlignment="true" applyProtection="true">
      <alignment horizontal="center" vertical="center" wrapText="true"/>
      <protection locked="false"/>
    </xf>
    <xf numFmtId="0" fontId="3" fillId="0" borderId="1" xfId="3" applyFont="true" applyBorder="true">
      <alignment horizontal="left" vertical="center"/>
    </xf>
    <xf numFmtId="0" fontId="4" fillId="0" borderId="1" xfId="177" applyFont="true" applyBorder="true">
      <alignment horizontal="center" vertical="center" wrapText="true"/>
    </xf>
    <xf numFmtId="0" fontId="3" fillId="0" borderId="1" xfId="140" applyFont="true" applyBorder="true">
      <alignment horizontal="left" vertical="center"/>
    </xf>
    <xf numFmtId="0" fontId="4" fillId="0" borderId="1" xfId="113" applyFont="true" applyBorder="true">
      <alignment horizontal="center" vertical="center"/>
    </xf>
    <xf numFmtId="0" fontId="4" fillId="0" borderId="1" xfId="609" applyFont="true" applyBorder="true">
      <alignment horizontal="center" vertical="center" wrapText="true"/>
      <protection locked="false"/>
    </xf>
    <xf numFmtId="0" fontId="3" fillId="0" borderId="0" xfId="0" applyFont="true" applyBorder="true" applyAlignment="true">
      <alignment horizontal="right" vertical="center"/>
    </xf>
    <xf numFmtId="0" fontId="1" fillId="0" borderId="0" xfId="550" applyFont="true" applyBorder="true">
      <alignment vertical="top"/>
      <protection locked="false"/>
    </xf>
    <xf numFmtId="49" fontId="1" fillId="0" borderId="0" xfId="557" applyNumberFormat="true" applyFont="true" applyBorder="true">
      <protection locked="false"/>
    </xf>
    <xf numFmtId="0" fontId="4" fillId="0" borderId="0" xfId="267" applyFont="true" applyBorder="true">
      <alignment horizontal="left" vertical="center"/>
      <protection locked="false"/>
    </xf>
    <xf numFmtId="0" fontId="4" fillId="0" borderId="1" xfId="442" applyFont="true" applyBorder="true">
      <alignment horizontal="center" vertical="center" wrapText="true"/>
      <protection locked="false"/>
    </xf>
    <xf numFmtId="0" fontId="4" fillId="0" borderId="1" xfId="456" applyFont="true" applyBorder="true">
      <alignment horizontal="center" vertical="center" wrapText="true"/>
      <protection locked="false"/>
    </xf>
    <xf numFmtId="0" fontId="4" fillId="0" borderId="1" xfId="259" applyFont="true" applyBorder="true">
      <alignment horizontal="center" vertical="center"/>
      <protection locked="false"/>
    </xf>
    <xf numFmtId="0" fontId="4" fillId="0" borderId="1" xfId="196" applyFont="true" applyBorder="true">
      <alignment horizontal="center" vertical="center"/>
    </xf>
    <xf numFmtId="0" fontId="4" fillId="0" borderId="1" xfId="526" applyFont="true" applyBorder="true">
      <alignment horizontal="center" vertical="center"/>
      <protection locked="false"/>
    </xf>
    <xf numFmtId="0" fontId="3" fillId="0" borderId="1" xfId="294" applyFont="true" applyBorder="true">
      <alignment horizontal="left" vertical="center"/>
    </xf>
    <xf numFmtId="49" fontId="5" fillId="0" borderId="1" xfId="206" applyNumberFormat="true" applyFont="true" applyBorder="true" applyAlignment="true">
      <alignment horizontal="left" vertical="center" wrapText="true" indent="1"/>
    </xf>
    <xf numFmtId="0" fontId="1" fillId="0" borderId="1" xfId="373" applyFont="true" applyBorder="true">
      <alignment horizontal="center" vertical="center" wrapText="true"/>
      <protection locked="false"/>
    </xf>
    <xf numFmtId="0" fontId="3" fillId="0" borderId="1" xfId="410" applyFont="true" applyBorder="true">
      <alignment horizontal="left" vertical="center"/>
      <protection locked="false"/>
    </xf>
    <xf numFmtId="0" fontId="1" fillId="0" borderId="0" xfId="0" applyFont="true" applyBorder="true" applyProtection="true">
      <protection locked="false"/>
    </xf>
    <xf numFmtId="0" fontId="4" fillId="0" borderId="0" xfId="0" applyFont="true" applyBorder="true" applyProtection="true">
      <protection locked="false"/>
    </xf>
    <xf numFmtId="0" fontId="3" fillId="0" borderId="1" xfId="322" applyFont="true" applyBorder="true">
      <alignment horizontal="left" vertical="center"/>
      <protection locked="false"/>
    </xf>
    <xf numFmtId="0" fontId="4" fillId="0" borderId="1" xfId="567" applyFont="true" applyBorder="true">
      <alignment horizontal="center" vertical="center" wrapText="true"/>
      <protection locked="false"/>
    </xf>
    <xf numFmtId="0" fontId="4" fillId="0" borderId="1" xfId="576" applyFont="true" applyBorder="true">
      <alignment horizontal="center" vertical="center" wrapText="true"/>
      <protection locked="false"/>
    </xf>
    <xf numFmtId="0" fontId="4" fillId="0" borderId="1" xfId="467" applyFont="true" applyBorder="true">
      <alignment horizontal="center" vertical="center" wrapText="true"/>
      <protection locked="false"/>
    </xf>
    <xf numFmtId="0" fontId="4" fillId="0" borderId="1" xfId="75" applyFont="true" applyBorder="true">
      <alignment horizontal="center" vertical="center" wrapText="true"/>
      <protection locked="false"/>
    </xf>
    <xf numFmtId="0" fontId="1" fillId="0" borderId="1" xfId="583" applyFont="true" applyBorder="true">
      <alignment horizontal="center"/>
    </xf>
    <xf numFmtId="0" fontId="1" fillId="0" borderId="0" xfId="638" applyFont="true" applyBorder="true">
      <alignment horizontal="center" wrapText="true"/>
    </xf>
    <xf numFmtId="0" fontId="17" fillId="0" borderId="0" xfId="639" applyFont="true" applyBorder="true">
      <alignment horizontal="center" vertical="center" wrapText="true"/>
    </xf>
    <xf numFmtId="0" fontId="18" fillId="0" borderId="1" xfId="643" applyFont="true" applyBorder="true">
      <alignment horizontal="center" vertical="center" wrapText="true"/>
    </xf>
    <xf numFmtId="0" fontId="18" fillId="0" borderId="1" xfId="649" applyFont="true" applyBorder="true">
      <alignment horizontal="center" vertical="center" wrapText="true"/>
    </xf>
    <xf numFmtId="0" fontId="3" fillId="0" borderId="0" xfId="247" applyFont="true" applyBorder="true">
      <alignment horizontal="right" wrapText="true"/>
    </xf>
    <xf numFmtId="181" fontId="19" fillId="0" borderId="0" xfId="0" applyNumberFormat="true" applyFont="true" applyBorder="true" applyAlignment="true">
      <alignment horizontal="right" vertical="center"/>
    </xf>
    <xf numFmtId="0" fontId="20" fillId="0" borderId="0" xfId="435" applyFont="true" applyBorder="true">
      <alignment horizontal="center" vertical="center"/>
    </xf>
    <xf numFmtId="0" fontId="21" fillId="0" borderId="1" xfId="0" applyFont="true" applyBorder="true" applyAlignment="true">
      <alignment horizontal="center" vertical="center"/>
    </xf>
    <xf numFmtId="49" fontId="21" fillId="0" borderId="1" xfId="0" applyNumberFormat="true" applyFont="true" applyBorder="true" applyAlignment="true">
      <alignment horizontal="center" vertical="center" wrapText="true"/>
    </xf>
    <xf numFmtId="49" fontId="21" fillId="0" borderId="1" xfId="636" applyNumberFormat="true" applyFont="true" applyBorder="true">
      <alignment horizontal="center" vertical="center" wrapText="true"/>
    </xf>
    <xf numFmtId="49" fontId="21" fillId="0" borderId="1" xfId="0" applyNumberFormat="true" applyFont="true" applyBorder="true" applyAlignment="true">
      <alignment horizontal="center" vertical="center"/>
    </xf>
    <xf numFmtId="49" fontId="22" fillId="0" borderId="1" xfId="0" applyNumberFormat="true" applyFont="true" applyBorder="true" applyAlignment="true">
      <alignment horizontal="center" vertical="center"/>
    </xf>
    <xf numFmtId="0" fontId="21" fillId="0" borderId="1" xfId="0" applyFont="true" applyBorder="true"/>
    <xf numFmtId="0" fontId="21" fillId="0" borderId="1" xfId="0" applyFont="true" applyBorder="true" applyAlignment="true">
      <alignment horizontal="left" indent="1"/>
    </xf>
    <xf numFmtId="0" fontId="21" fillId="0" borderId="1" xfId="483" applyFont="true" applyBorder="true">
      <alignment horizontal="center" vertical="center"/>
    </xf>
    <xf numFmtId="0" fontId="21" fillId="0" borderId="1" xfId="469" applyFont="true" applyBorder="true">
      <alignment horizontal="center" vertical="center"/>
    </xf>
    <xf numFmtId="0" fontId="21" fillId="0" borderId="1" xfId="481" applyFont="true" applyBorder="true">
      <alignment horizontal="center" vertical="center"/>
    </xf>
    <xf numFmtId="49" fontId="22" fillId="0" borderId="1" xfId="0" applyNumberFormat="true" applyFont="true" applyBorder="true" applyAlignment="true" applyProtection="true">
      <alignment horizontal="center" vertical="center"/>
      <protection locked="false"/>
    </xf>
    <xf numFmtId="181" fontId="23" fillId="0" borderId="1" xfId="0" applyNumberFormat="true" applyFont="true" applyBorder="true" applyAlignment="true">
      <alignment horizontal="right" vertical="center"/>
    </xf>
    <xf numFmtId="181" fontId="23" fillId="0" borderId="1" xfId="0" applyNumberFormat="true" applyFont="true" applyBorder="true" applyAlignment="true">
      <alignment horizontal="right" vertical="center" indent="1"/>
    </xf>
    <xf numFmtId="181" fontId="23" fillId="0" borderId="1" xfId="0" applyNumberFormat="true" applyFont="true" applyBorder="true" applyAlignment="true">
      <alignment horizontal="center" vertical="center"/>
    </xf>
    <xf numFmtId="0" fontId="21" fillId="0" borderId="1" xfId="0" applyFont="true" applyBorder="true" applyAlignment="true" applyProtection="true">
      <alignment horizontal="center" vertical="center"/>
      <protection locked="false"/>
    </xf>
    <xf numFmtId="0" fontId="21" fillId="0" borderId="1" xfId="432" applyFont="true" applyBorder="true">
      <alignment horizontal="center" vertical="center"/>
      <protection locked="false"/>
    </xf>
    <xf numFmtId="0" fontId="21" fillId="0" borderId="1" xfId="574" applyFont="true" applyBorder="true">
      <alignment horizontal="center" vertical="center"/>
      <protection locked="false"/>
    </xf>
    <xf numFmtId="0" fontId="0" fillId="0" borderId="0" xfId="0" applyFont="true" applyBorder="true" applyAlignment="true">
      <alignment horizontal="center" vertical="center"/>
    </xf>
    <xf numFmtId="0" fontId="21" fillId="0" borderId="1" xfId="148" applyFont="true" applyBorder="true">
      <alignment horizontal="center" vertical="center"/>
      <protection locked="false"/>
    </xf>
    <xf numFmtId="0" fontId="22" fillId="0" borderId="1" xfId="171" applyFont="true" applyBorder="true">
      <alignment horizontal="center" vertical="center"/>
    </xf>
    <xf numFmtId="0" fontId="22" fillId="0" borderId="1" xfId="0" applyFont="true" applyBorder="true" applyAlignment="true">
      <alignment horizontal="center" vertical="center"/>
    </xf>
    <xf numFmtId="0" fontId="1" fillId="0" borderId="0" xfId="404" applyFont="true" applyBorder="true">
      <alignment vertical="top"/>
    </xf>
    <xf numFmtId="49" fontId="4" fillId="0" borderId="1" xfId="250" applyNumberFormat="true" applyFont="true" applyBorder="true">
      <alignment horizontal="center" vertical="center" wrapText="true"/>
    </xf>
    <xf numFmtId="49" fontId="4" fillId="0" borderId="1" xfId="257" applyNumberFormat="true" applyFont="true" applyBorder="true">
      <alignment horizontal="center" vertical="center" wrapText="true"/>
    </xf>
    <xf numFmtId="0" fontId="4" fillId="0" borderId="1" xfId="437" applyFont="true" applyBorder="true">
      <alignment horizontal="center" vertical="center"/>
      <protection locked="false"/>
    </xf>
    <xf numFmtId="49" fontId="4" fillId="0" borderId="1" xfId="220" applyNumberFormat="true" applyFont="true" applyBorder="true">
      <alignment horizontal="center" vertical="center"/>
    </xf>
    <xf numFmtId="49" fontId="5" fillId="0" borderId="1" xfId="206" applyNumberFormat="true" applyFont="true" applyBorder="true" applyAlignment="true">
      <alignment horizontal="left" vertical="center" wrapText="true" indent="2"/>
    </xf>
    <xf numFmtId="0" fontId="1" fillId="0" borderId="1" xfId="0" applyFont="true" applyBorder="true" applyAlignment="true">
      <alignment horizontal="center" vertical="center"/>
    </xf>
    <xf numFmtId="0" fontId="1" fillId="0" borderId="1" xfId="239" applyFont="true" applyBorder="true">
      <alignment horizontal="center" vertical="center"/>
    </xf>
    <xf numFmtId="49" fontId="5" fillId="0" borderId="0" xfId="206" applyNumberFormat="true" applyFont="true" applyBorder="true">
      <alignment horizontal="left" vertical="center" wrapText="true"/>
    </xf>
    <xf numFmtId="0" fontId="24" fillId="0" borderId="0" xfId="345" applyFont="true" applyBorder="true">
      <alignment horizontal="center" vertical="center"/>
    </xf>
    <xf numFmtId="0" fontId="25" fillId="0" borderId="0" xfId="0" applyFont="true" applyBorder="true" applyAlignment="true">
      <alignment horizontal="center" vertical="center"/>
    </xf>
    <xf numFmtId="49" fontId="26" fillId="0" borderId="1" xfId="206" applyNumberFormat="true" applyFont="true" applyBorder="true" applyAlignment="true">
      <alignment horizontal="center" vertical="center" wrapText="true"/>
    </xf>
    <xf numFmtId="0" fontId="4" fillId="0" borderId="1" xfId="547" applyFont="true" applyBorder="true">
      <alignment horizontal="center" vertical="center"/>
      <protection locked="false"/>
    </xf>
    <xf numFmtId="49" fontId="5" fillId="0" borderId="1" xfId="206" applyNumberFormat="true" applyFont="true" applyBorder="true" applyAlignment="true">
      <alignment horizontal="center" vertical="center" wrapText="true"/>
    </xf>
    <xf numFmtId="0" fontId="4" fillId="0" borderId="1" xfId="161" applyFont="true" applyBorder="true">
      <alignment horizontal="center" vertical="center" wrapText="true"/>
    </xf>
    <xf numFmtId="0" fontId="3" fillId="0" borderId="0" xfId="536" applyFont="true" applyBorder="true">
      <alignment horizontal="left" vertical="center" wrapText="true"/>
      <protection locked="false"/>
    </xf>
    <xf numFmtId="0" fontId="4" fillId="0" borderId="0" xfId="54" applyFont="true" applyBorder="true">
      <alignment horizontal="left" vertical="center" wrapText="true"/>
    </xf>
    <xf numFmtId="0" fontId="4" fillId="0" borderId="1" xfId="187" applyFont="true" applyBorder="true">
      <alignment horizontal="center" vertical="center" wrapText="true"/>
    </xf>
    <xf numFmtId="0" fontId="4" fillId="0" borderId="1" xfId="120" applyFont="true" applyBorder="true">
      <alignment horizontal="center" vertical="center" wrapText="true"/>
    </xf>
    <xf numFmtId="0" fontId="4" fillId="0" borderId="1" xfId="349" applyFont="true" applyBorder="true">
      <alignment horizontal="center" vertical="center"/>
    </xf>
    <xf numFmtId="0" fontId="4" fillId="0" borderId="1" xfId="228" applyFont="true" applyBorder="true">
      <alignment horizontal="center" vertical="center"/>
    </xf>
    <xf numFmtId="0" fontId="4" fillId="0" borderId="1" xfId="47" applyFont="true" applyBorder="true">
      <alignment horizontal="center" vertical="center"/>
    </xf>
    <xf numFmtId="0" fontId="1" fillId="0" borderId="1" xfId="462" applyFont="true" applyBorder="true">
      <alignment horizontal="center" vertical="center" wrapText="true"/>
      <protection locked="false"/>
    </xf>
    <xf numFmtId="0" fontId="1" fillId="0" borderId="1" xfId="0" applyFont="true" applyBorder="true" applyAlignment="true">
      <alignment horizontal="center" vertical="center" wrapText="true"/>
    </xf>
    <xf numFmtId="0" fontId="1" fillId="0" borderId="1" xfId="565" applyFont="true" applyBorder="true">
      <alignment horizontal="center" vertical="center"/>
    </xf>
    <xf numFmtId="0" fontId="4" fillId="0" borderId="1" xfId="152" applyFont="true" applyBorder="true">
      <alignment horizontal="center" vertical="center"/>
      <protection locked="false"/>
    </xf>
    <xf numFmtId="3" fontId="4" fillId="0" borderId="1" xfId="337" applyNumberFormat="true" applyFont="true" applyBorder="true">
      <alignment horizontal="center" vertical="center"/>
      <protection locked="false"/>
    </xf>
    <xf numFmtId="3" fontId="4" fillId="0" borderId="1" xfId="556" applyNumberFormat="true" applyFont="true" applyBorder="true">
      <alignment horizontal="center" vertical="center"/>
    </xf>
    <xf numFmtId="0" fontId="4" fillId="0" borderId="1" xfId="110" applyFont="true" applyBorder="true">
      <alignment horizontal="center" vertical="center" wrapText="true"/>
      <protection locked="false"/>
    </xf>
    <xf numFmtId="0" fontId="4" fillId="0" borderId="1" xfId="67" applyFont="true" applyBorder="true">
      <alignment horizontal="center" vertical="center" wrapText="true"/>
    </xf>
    <xf numFmtId="0" fontId="4" fillId="0" borderId="1" xfId="663" applyFont="true" applyBorder="true">
      <alignment horizontal="center" vertical="center" wrapText="true"/>
      <protection locked="false"/>
    </xf>
    <xf numFmtId="3" fontId="4" fillId="0" borderId="1" xfId="575" applyNumberFormat="true" applyFont="true" applyBorder="true">
      <alignment horizontal="center" vertical="top"/>
      <protection locked="false"/>
    </xf>
    <xf numFmtId="0" fontId="1" fillId="0" borderId="1" xfId="581" applyFont="true" applyBorder="true">
      <alignment horizontal="center" vertical="top"/>
    </xf>
    <xf numFmtId="0" fontId="4" fillId="0" borderId="1" xfId="507" applyFont="true" applyBorder="true">
      <alignment horizontal="center" vertical="center" wrapText="true"/>
    </xf>
    <xf numFmtId="0" fontId="6" fillId="0" borderId="0" xfId="630" applyFont="true" applyBorder="true">
      <alignment horizontal="center" vertical="center"/>
      <protection locked="false"/>
    </xf>
    <xf numFmtId="0" fontId="1" fillId="0" borderId="1" xfId="312" applyFont="true" applyBorder="true">
      <alignment horizontal="center" vertical="center" wrapText="true"/>
      <protection locked="false"/>
    </xf>
    <xf numFmtId="0" fontId="1" fillId="0" borderId="1" xfId="302" applyFont="true" applyBorder="true">
      <alignment horizontal="center" vertical="center" wrapText="true"/>
      <protection locked="false"/>
    </xf>
    <xf numFmtId="0" fontId="1" fillId="0" borderId="1" xfId="385" applyFont="true" applyBorder="true">
      <alignment horizontal="center" vertical="center" wrapText="true"/>
      <protection locked="false"/>
    </xf>
    <xf numFmtId="0" fontId="1" fillId="0" borderId="1" xfId="470" applyFont="true" applyBorder="true">
      <alignment horizontal="center" vertical="center" wrapText="true"/>
    </xf>
    <xf numFmtId="0" fontId="1" fillId="0" borderId="1" xfId="579" applyFont="true" applyBorder="true">
      <alignment horizontal="center" vertical="center" wrapText="true"/>
    </xf>
    <xf numFmtId="0" fontId="1" fillId="0" borderId="1" xfId="258" applyFont="true" applyBorder="true">
      <alignment horizontal="center" vertical="center"/>
    </xf>
    <xf numFmtId="0" fontId="1" fillId="0" borderId="1" xfId="439" applyFont="true" applyBorder="true">
      <alignment horizontal="center" vertical="center"/>
    </xf>
    <xf numFmtId="0" fontId="1" fillId="0" borderId="1" xfId="329" applyFont="true" applyBorder="true">
      <alignment horizontal="center" vertical="center"/>
    </xf>
    <xf numFmtId="0" fontId="3" fillId="0" borderId="1" xfId="493" applyFont="true" applyBorder="true">
      <alignment horizontal="center" vertical="center"/>
      <protection locked="false"/>
    </xf>
    <xf numFmtId="0" fontId="3" fillId="0" borderId="1" xfId="464" applyFont="true" applyBorder="true">
      <alignment horizontal="right" vertical="center"/>
      <protection locked="false"/>
    </xf>
    <xf numFmtId="10" fontId="0" fillId="0" borderId="0" xfId="0" applyNumberFormat="true" applyFont="true" applyBorder="true"/>
    <xf numFmtId="0" fontId="1" fillId="0" borderId="1" xfId="453" applyFont="true" applyBorder="true">
      <alignment horizontal="center" vertical="center" wrapText="true"/>
    </xf>
    <xf numFmtId="3" fontId="1" fillId="0" borderId="1" xfId="463" applyNumberFormat="true" applyFont="true" applyBorder="true">
      <alignment horizontal="center" vertical="center"/>
    </xf>
    <xf numFmtId="3" fontId="1" fillId="0" borderId="1" xfId="315" applyNumberFormat="true" applyFont="true" applyBorder="true">
      <alignment horizontal="center" vertical="center"/>
    </xf>
    <xf numFmtId="0" fontId="1" fillId="0" borderId="1" xfId="603" applyFont="true" applyBorder="true">
      <alignment horizontal="center" vertical="center"/>
      <protection locked="false"/>
    </xf>
    <xf numFmtId="0" fontId="1" fillId="0" borderId="1" xfId="499" applyFont="true" applyBorder="true">
      <alignment horizontal="center" vertical="center"/>
      <protection locked="false"/>
    </xf>
    <xf numFmtId="0" fontId="1" fillId="0" borderId="1" xfId="430" applyFont="true" applyBorder="true">
      <alignment horizontal="center" vertical="center" wrapText="true"/>
    </xf>
    <xf numFmtId="0" fontId="1" fillId="0" borderId="1" xfId="496" applyFont="true" applyBorder="true">
      <alignment horizontal="center" vertical="center" wrapText="true"/>
      <protection locked="false"/>
    </xf>
    <xf numFmtId="0" fontId="1" fillId="0" borderId="1" xfId="500" applyFont="true" applyBorder="true">
      <alignment horizontal="center" vertical="center" wrapText="true"/>
    </xf>
    <xf numFmtId="0" fontId="1" fillId="0" borderId="1" xfId="269" applyFont="true" applyBorder="true">
      <alignment horizontal="center" vertical="center" wrapText="true"/>
    </xf>
    <xf numFmtId="0" fontId="1" fillId="0" borderId="1" xfId="515" applyFont="true" applyBorder="true">
      <alignment horizontal="center" vertical="center" wrapText="true"/>
      <protection locked="false"/>
    </xf>
    <xf numFmtId="0" fontId="1" fillId="0" borderId="1" xfId="406" applyFont="true" applyBorder="true">
      <alignment horizontal="center" vertical="center"/>
      <protection locked="false"/>
    </xf>
    <xf numFmtId="0" fontId="1" fillId="0" borderId="0" xfId="238" applyFont="true" applyBorder="true">
      <alignment horizontal="right"/>
      <protection locked="false"/>
    </xf>
    <xf numFmtId="0" fontId="1" fillId="0" borderId="1" xfId="533" applyFont="true" applyBorder="true">
      <alignment horizontal="center" vertical="center" wrapText="true"/>
      <protection locked="false"/>
    </xf>
    <xf numFmtId="0" fontId="1" fillId="0" borderId="1" xfId="338" applyFont="true" applyBorder="true">
      <alignment horizontal="center" vertical="center" wrapText="true"/>
    </xf>
    <xf numFmtId="0" fontId="1" fillId="0" borderId="1" xfId="520" applyFont="true" applyBorder="true">
      <alignment horizontal="center" vertical="center"/>
      <protection locked="false"/>
    </xf>
    <xf numFmtId="3" fontId="1" fillId="0" borderId="1" xfId="522" applyNumberFormat="true" applyFont="true" applyBorder="true">
      <alignment horizontal="center" vertical="center"/>
    </xf>
    <xf numFmtId="3" fontId="1" fillId="0" borderId="1" xfId="527" applyNumberFormat="true" applyFont="true" applyBorder="true">
      <alignment horizontal="center" vertical="center"/>
    </xf>
    <xf numFmtId="0" fontId="2" fillId="0" borderId="0" xfId="185" applyFont="true" applyBorder="true">
      <alignment horizontal="center" vertical="top"/>
    </xf>
    <xf numFmtId="0" fontId="3" fillId="0" borderId="0" xfId="13" applyFont="true" applyBorder="true">
      <alignment horizontal="left" vertical="center"/>
    </xf>
    <xf numFmtId="0" fontId="25" fillId="0" borderId="0" xfId="370" applyFont="true" applyBorder="true">
      <alignment horizontal="center" vertical="center"/>
    </xf>
    <xf numFmtId="0" fontId="4" fillId="0" borderId="1" xfId="186" applyFont="true" applyBorder="true">
      <alignment horizontal="center" vertical="center"/>
    </xf>
    <xf numFmtId="0" fontId="4" fillId="0" borderId="1" xfId="202" applyFont="true" applyBorder="true">
      <alignment horizontal="center" vertical="center"/>
    </xf>
    <xf numFmtId="0" fontId="4" fillId="0" borderId="1" xfId="176" applyFont="true" applyBorder="true">
      <alignment horizontal="center" vertical="center"/>
    </xf>
    <xf numFmtId="0" fontId="4" fillId="0" borderId="1" xfId="160" applyFont="true" applyBorder="true">
      <alignment horizontal="center" vertical="center"/>
    </xf>
    <xf numFmtId="0" fontId="5" fillId="0" borderId="1" xfId="0" applyFont="true" applyBorder="true" applyAlignment="true">
      <alignment horizontal="left" vertical="center" wrapText="true"/>
    </xf>
    <xf numFmtId="0" fontId="3" fillId="0" borderId="0" xfId="27" applyFont="true" applyBorder="true" quotePrefix="true">
      <alignment horizontal="right"/>
    </xf>
    <xf numFmtId="0" fontId="3" fillId="0" borderId="0" xfId="431" applyFont="true" applyBorder="true" quotePrefix="true">
      <alignment horizontal="right" wrapText="true"/>
      <protection locked="false"/>
    </xf>
    <xf numFmtId="0" fontId="3" fillId="0" borderId="0" xfId="501" applyFont="true" applyBorder="true" quotePrefix="true">
      <alignment horizontal="right" vertical="center"/>
    </xf>
    <xf numFmtId="0" fontId="3" fillId="0" borderId="0" xfId="0" applyFont="true" applyBorder="true" applyAlignment="true" quotePrefix="true">
      <alignment horizontal="right"/>
    </xf>
    <xf numFmtId="0" fontId="3" fillId="0" borderId="0" xfId="247" applyFont="true" applyBorder="true" quotePrefix="true">
      <alignment horizontal="right" wrapText="true"/>
    </xf>
    <xf numFmtId="0" fontId="3" fillId="0" borderId="0" xfId="357" applyFont="true" applyBorder="true" quotePrefix="true">
      <alignment horizontal="right"/>
      <protection locked="false"/>
    </xf>
    <xf numFmtId="0" fontId="3" fillId="0" borderId="0" xfId="0" applyFont="true" applyBorder="true" applyAlignment="true" quotePrefix="true">
      <alignment horizontal="right" wrapText="true"/>
    </xf>
    <xf numFmtId="0" fontId="4" fillId="0" borderId="0" xfId="461" applyFont="true" applyBorder="true" quotePrefix="true">
      <alignment horizontal="right" vertical="center"/>
      <protection locked="false"/>
    </xf>
    <xf numFmtId="0" fontId="1" fillId="0" borderId="0" xfId="0" applyFont="true" applyBorder="true" applyAlignment="true" applyProtection="true" quotePrefix="true">
      <alignment horizontal="right"/>
      <protection locked="false"/>
    </xf>
  </cellXfs>
  <cellStyles count="665">
    <cellStyle name="常规" xfId="0" builtinId="0"/>
    <cellStyle name="部门项目中期规划预算表13 __b-29-0" xfId="1"/>
    <cellStyle name="上级补助项目支出预算表12 __b-13-0" xfId="2"/>
    <cellStyle name="上级补助项目支出预算表12 __b-12-0" xfId="3"/>
    <cellStyle name="上级补助项目支出预算表12 __b-11-0" xfId="4"/>
    <cellStyle name="上级补助项目支出预算表12 __b-9-0" xfId="5"/>
    <cellStyle name="上级补助项目支出预算表12 __b-8-0" xfId="6"/>
    <cellStyle name="上级补助项目支出预算表12 __b-7-0" xfId="7"/>
    <cellStyle name="上级补助项目支出预算表12 __b-6-0" xfId="8"/>
    <cellStyle name="上级补助项目支出预算表12 __b-3-0" xfId="9"/>
    <cellStyle name="上级补助项目支出预算表12 __b-2-0" xfId="10"/>
    <cellStyle name="新增资产配置表11 __b-5-0" xfId="11"/>
    <cellStyle name="新增资产配置表11 __b-4-0" xfId="12"/>
    <cellStyle name="新增资产配置表11 __b-3-0" xfId="13"/>
    <cellStyle name="市对下转移支付预算表10-1 __b-14-0" xfId="14"/>
    <cellStyle name="市对下转移支付预算表10-1 __b-13-0" xfId="15"/>
    <cellStyle name="市对下转移支付预算表10-1 __b-12-0" xfId="16"/>
    <cellStyle name="市对下转移支付预算表10-1 __b-11-0" xfId="17"/>
    <cellStyle name="政府购买服务预算表09 __b-8-0" xfId="18"/>
    <cellStyle name="政府购买服务预算表09 __b-7-0" xfId="19"/>
    <cellStyle name="政府购买服务预算表09 __b-6-0" xfId="20"/>
    <cellStyle name="政府购买服务预算表09 __b-4-0" xfId="21"/>
    <cellStyle name="政府购买服务预算表09 __b-3-0" xfId="22"/>
    <cellStyle name="政府购买服务预算表09 __b-2-0" xfId="23"/>
    <cellStyle name="政府购买服务预算表09 __b-1-0" xfId="24"/>
    <cellStyle name="部门政府采购预算表08 __b-38-0" xfId="25"/>
    <cellStyle name="部门政府采购预算表08 __b-37-0" xfId="26"/>
    <cellStyle name="部门政府采购预算表08 __b-36-0" xfId="27"/>
    <cellStyle name="部门政府采购预算表08 __b-35-0" xfId="28"/>
    <cellStyle name="部门政府采购预算表08 __b-29-0" xfId="29"/>
    <cellStyle name="部门政府采购预算表08 __b-34-0" xfId="30"/>
    <cellStyle name="部门政府采购预算表08 __b-28-0" xfId="31"/>
    <cellStyle name="部门政府采购预算表08 __b-33-0" xfId="32"/>
    <cellStyle name="部门政府采购预算表08 __b-27-0" xfId="33"/>
    <cellStyle name="部门政府采购预算表08 __b-32-0" xfId="34"/>
    <cellStyle name="部门政府采购预算表08 __b-31-0" xfId="35"/>
    <cellStyle name="部门政府采购预算表08 __b-26-0" xfId="36"/>
    <cellStyle name="部门政府采购预算表08 __b-30-0" xfId="37"/>
    <cellStyle name="部门政府采购预算表08 __b-25-0" xfId="38"/>
    <cellStyle name="部门政府采购预算表08 __b-24-0" xfId="39"/>
    <cellStyle name="部门政府采购预算表08 __b-19-0" xfId="40"/>
    <cellStyle name="部门政府采购预算表08 __b-23-0" xfId="41"/>
    <cellStyle name="部门政府采购预算表08 __b-18-0" xfId="42"/>
    <cellStyle name="部门政府采购预算表08 __b-22-0" xfId="43"/>
    <cellStyle name="部门政府采购预算表08 __b-17-0" xfId="44"/>
    <cellStyle name="市对下转移支付预算表10-1 __b-8-0" xfId="45"/>
    <cellStyle name="部门政府采购预算表08 __b-20-0" xfId="46"/>
    <cellStyle name="部门政府采购预算表08 __b-15-0" xfId="47"/>
    <cellStyle name="市对下转移支付预算表10-1 __b-6-0" xfId="48"/>
    <cellStyle name="部门政府采购预算表08 __b-14-0" xfId="49"/>
    <cellStyle name="市对下转移支付预算表10-1 __b-5-0" xfId="50"/>
    <cellStyle name="部门政府采购预算表08 __b-13-0" xfId="51"/>
    <cellStyle name="市对下转移支付预算表10-1 __b-4-0" xfId="52"/>
    <cellStyle name="部门政府采购预算表08 __b-12-0" xfId="53"/>
    <cellStyle name="市对下转移支付预算表10-1 __b-3-0" xfId="54"/>
    <cellStyle name="部门政府采购预算表08 __b-11-0" xfId="55"/>
    <cellStyle name="市对下转移支付预算表10-1 __b-2-0" xfId="56"/>
    <cellStyle name="部门政府采购预算表08 __b-10-0" xfId="57"/>
    <cellStyle name="市对下转移支付预算表10-1 __b-1-0" xfId="58"/>
    <cellStyle name="新增资产配置表11 __b-17-0" xfId="59"/>
    <cellStyle name="新增资产配置表11 __b-16-0" xfId="60"/>
    <cellStyle name="市对下转移支付绩效目标表10-2 __b-18-0" xfId="61"/>
    <cellStyle name="政府购买服务预算表09 __b-33-0" xfId="62"/>
    <cellStyle name="政府购买服务预算表09 __b-28-0" xfId="63"/>
    <cellStyle name="国有资本经营预算支出表07 __b-21-0" xfId="64"/>
    <cellStyle name="国有资本经营预算支出表07 __b-16-0" xfId="65"/>
    <cellStyle name="新增资产配置表11 __b-20-0" xfId="66"/>
    <cellStyle name="新增资产配置表11 __b-15-0" xfId="67"/>
    <cellStyle name="市对下转移支付绩效目标表10-2 __b-17-0" xfId="68"/>
    <cellStyle name="政府购买服务预算表09 __b-32-0" xfId="69"/>
    <cellStyle name="政府购买服务预算表09 __b-27-0" xfId="70"/>
    <cellStyle name="国有资本经营预算支出表07 __b-20-0" xfId="71"/>
    <cellStyle name="国有资本经营预算支出表07 __b-15-0" xfId="72"/>
    <cellStyle name="新增资产配置表11 __b-14-0" xfId="73"/>
    <cellStyle name="市对下转移支付绩效目标表10-2 __b-16-0" xfId="74"/>
    <cellStyle name="政府购买服务预算表09 __b-31-0" xfId="75"/>
    <cellStyle name="政府购买服务预算表09 __b-26-0" xfId="76"/>
    <cellStyle name="国有资本经营预算支出表07 __b-14-0" xfId="77"/>
    <cellStyle name="市对下转移支付绩效目标表10-2 __b-15-0" xfId="78"/>
    <cellStyle name="政府购买服务预算表09 __b-30-0" xfId="79"/>
    <cellStyle name="政府购买服务预算表09 __b-25-0" xfId="80"/>
    <cellStyle name="国有资本经营预算支出表07 __b-13-0" xfId="81"/>
    <cellStyle name="政府性基金预算支出预算表06 __b-9-0" xfId="82"/>
    <cellStyle name="政府性基金预算支出预算表06 __b-8-0" xfId="83"/>
    <cellStyle name="政府性基金预算支出预算表06 __b-7-0" xfId="84"/>
    <cellStyle name="政府性基金预算支出预算表06 __b-6-0" xfId="85"/>
    <cellStyle name="政府性基金预算支出预算表06 __b-5-0" xfId="86"/>
    <cellStyle name="政府性基金预算支出预算表06 __b-29-0" xfId="87"/>
    <cellStyle name="项目支出绩效目标表（另文下达）05-3 __b-16-0" xfId="88"/>
    <cellStyle name="政府性基金预算支出预算表06 __b-28-0" xfId="89"/>
    <cellStyle name="项目支出绩效目标表（另文下达）05-3 __b-15-0" xfId="90"/>
    <cellStyle name="项目支出绩效目标表（另文下达）05-3 __b-13-0" xfId="91"/>
    <cellStyle name="项目支出绩效目标表（另文下达）05-3 __b-11-0" xfId="92"/>
    <cellStyle name="项目支出绩效目标表（另文下达）05-3 __b-10-0" xfId="93"/>
    <cellStyle name="项目支出绩效目标表（本级下达）05-2 __b-8-0" xfId="94"/>
    <cellStyle name="项目支出绩效目标表（本级下达）05-2 __b-7-0" xfId="95"/>
    <cellStyle name="项目支出绩效目标表（本级下达）05-2 __b-6-0" xfId="96"/>
    <cellStyle name="项目支出绩效目标表（本级下达）05-2 __b-5-0" xfId="97"/>
    <cellStyle name="项目支出绩效目标表（本级下达）05-2 __b-4-0" xfId="98"/>
    <cellStyle name="项目支出绩效目标表（本级下达）05-2 __b-3-0" xfId="99"/>
    <cellStyle name="项目支出绩效目标表（本级下达）05-2 __b-2-0" xfId="100"/>
    <cellStyle name="项目支出绩效目标表（本级下达）05-2 __b-1-0" xfId="101"/>
    <cellStyle name="项目支出预算表（其他运转类.特定目标类项目）05-1 __b-39-0" xfId="102"/>
    <cellStyle name="项目支出预算表（其他运转类.特定目标类项目）05-1 __b-43-0" xfId="103"/>
    <cellStyle name="项目支出预算表（其他运转类.特定目标类项目）05-1 __b-38-0" xfId="104"/>
    <cellStyle name="项目支出预算表（其他运转类.特定目标类项目）05-1 __b-42-0" xfId="105"/>
    <cellStyle name="项目支出预算表（其他运转类.特定目标类项目）05-1 __b-37-0" xfId="106"/>
    <cellStyle name="项目支出预算表（其他运转类.特定目标类项目）05-1 __b-41-0" xfId="107"/>
    <cellStyle name="项目支出预算表（其他运转类.特定目标类项目）05-1 __b-36-0" xfId="108"/>
    <cellStyle name="市对下转移支付绩效目标表10-2 __b-11-0" xfId="109"/>
    <cellStyle name="政府购买服务预算表09 __b-21-0" xfId="110"/>
    <cellStyle name="政府购买服务预算表09 __b-16-0" xfId="111"/>
    <cellStyle name="项目支出预算表（其他运转类.特定目标类项目）05-1 __b-34-0" xfId="112"/>
    <cellStyle name="项目支出预算表（其他运转类.特定目标类项目）05-1 __b-29-0" xfId="113"/>
    <cellStyle name="政府购买服务预算表09 __b-14-0" xfId="114"/>
    <cellStyle name="项目支出预算表（其他运转类.特定目标类项目）05-1 __b-32-0" xfId="115"/>
    <cellStyle name="项目支出预算表（其他运转类.特定目标类项目）05-1 __b-27-0" xfId="116"/>
    <cellStyle name="政府购买服务预算表09 __b-13-0" xfId="117"/>
    <cellStyle name="项目支出预算表（其他运转类.特定目标类项目）05-1 __b-31-0" xfId="118"/>
    <cellStyle name="项目支出预算表（其他运转类.特定目标类项目）05-1 __b-26-0" xfId="119"/>
    <cellStyle name="政府购买服务预算表09 __b-12-0" xfId="120"/>
    <cellStyle name="政府购买服务预算表09 __b-11-0" xfId="121"/>
    <cellStyle name="政府购买服务预算表09 __b-10-0" xfId="122"/>
    <cellStyle name="项目支出预算表（其他运转类.特定目标类项目）05-1 __b-11-0" xfId="123"/>
    <cellStyle name="项目支出预算表（其他运转类.特定目标类项目）05-1 __b-9-0" xfId="124"/>
    <cellStyle name="项目支出预算表（其他运转类.特定目标类项目）05-1 __b-8-0" xfId="125"/>
    <cellStyle name="项目支出预算表（其他运转类.特定目标类项目）05-1 __b-7-0" xfId="126"/>
    <cellStyle name="项目支出预算表（其他运转类.特定目标类项目）05-1 __b-6-0" xfId="127"/>
    <cellStyle name="项目支出预算表（其他运转类.特定目标类项目）05-1 __b-5-0" xfId="128"/>
    <cellStyle name="项目支出预算表（其他运转类.特定目标类项目）05-1 __b-4-0" xfId="129"/>
    <cellStyle name="项目支出预算表（其他运转类.特定目标类项目）05-1 __b-3-0" xfId="130"/>
    <cellStyle name="项目支出预算表（其他运转类.特定目标类项目）05-1 __b-2-0" xfId="131"/>
    <cellStyle name="项目支出预算表（其他运转类.特定目标类项目）05-1 __b-1-0" xfId="132"/>
    <cellStyle name="市对下转移支付绩效目标表10-2 __b-14-0" xfId="133"/>
    <cellStyle name="政府购买服务预算表09 __b-19-0" xfId="134"/>
    <cellStyle name="政府购买服务预算表09 __b-24-0" xfId="135"/>
    <cellStyle name="国有资本经营预算支出表07 __b-12-0" xfId="136"/>
    <cellStyle name="基本支出预算表（人员类.运转类公用经费项目）04 __b-39-0" xfId="137"/>
    <cellStyle name="政府性基金预算支出预算表06 __b-26-0" xfId="138"/>
    <cellStyle name="部门收入预算表01-2 __b-25-0" xfId="139"/>
    <cellStyle name="上级补助项目支出预算表12 __b-17-0" xfId="140"/>
    <cellStyle name="上级补助项目支出预算表12 __b-22-0" xfId="141"/>
    <cellStyle name="部门政府采购预算表08 __b-1-0" xfId="142"/>
    <cellStyle name="上级补助项目支出预算表12 __b-1-0" xfId="143"/>
    <cellStyle name="IntegralNumberStyle" xfId="144"/>
    <cellStyle name="TimeStyle" xfId="145"/>
    <cellStyle name="一般公共预算支出预算表（按功能科目分类）02-2 __b-13-0" xfId="146"/>
    <cellStyle name="输入" xfId="147" builtinId="20"/>
    <cellStyle name="市对下转移支付绩效目标表10-2 __b-10-0" xfId="148"/>
    <cellStyle name="政府购买服务预算表09 __b-20-0" xfId="149"/>
    <cellStyle name="政府购买服务预算表09 __b-15-0" xfId="150"/>
    <cellStyle name="部门政府采购预算表08 __b-16-0" xfId="151"/>
    <cellStyle name="部门政府采购预算表08 __b-21-0" xfId="152"/>
    <cellStyle name="NumberStyle" xfId="153"/>
    <cellStyle name="货币[0]" xfId="154" builtinId="7"/>
    <cellStyle name="政府性基金预算支出预算表06 __b-11-0" xfId="155"/>
    <cellStyle name="部门收入预算表01-2 __b-10-0" xfId="156"/>
    <cellStyle name="百分比" xfId="157" builtinId="5"/>
    <cellStyle name="__b-14-0" xfId="158"/>
    <cellStyle name="MoneyStyle" xfId="159"/>
    <cellStyle name="部门项目中期规划预算表13 __b-22-0" xfId="160"/>
    <cellStyle name="部门项目中期规划预算表13 __b-17-0" xfId="161"/>
    <cellStyle name="一般公共预算支出预算表（按经济科目分类）02-3 __b-32-0" xfId="162"/>
    <cellStyle name="一般公共预算支出预算表（按经济科目分类）02-3 __b-27-0" xfId="163"/>
    <cellStyle name="__b-7-0" xfId="164"/>
    <cellStyle name="60% - 强调文字颜色 4" xfId="165" builtinId="44"/>
    <cellStyle name="上级补助项目支出预算表12 __b-14-0" xfId="166"/>
    <cellStyle name="__b-20-0" xfId="167"/>
    <cellStyle name="__b-15-0" xfId="168"/>
    <cellStyle name="部门项目中期规划预算表13 __b-23-0" xfId="169"/>
    <cellStyle name="部门项目中期规划预算表13 __b-18-0" xfId="170"/>
    <cellStyle name="一般公共预算支出预算表（按经济科目分类）02-3 __b-33-0" xfId="171"/>
    <cellStyle name="一般公共预算支出预算表（按经济科目分类）02-3 __b-28-0" xfId="172"/>
    <cellStyle name="项目支出预算表（其他运转类.特定目标类项目）05-1 __b-14-0" xfId="173"/>
    <cellStyle name="一般公共预算支出预算表（按功能科目分类）02-2 __b-3-0" xfId="174"/>
    <cellStyle name="__b-8-0" xfId="175"/>
    <cellStyle name="部门项目中期规划预算表13 __b-21-0" xfId="176"/>
    <cellStyle name="部门项目中期规划预算表13 __b-16-0" xfId="177"/>
    <cellStyle name="差" xfId="178" builtinId="27"/>
    <cellStyle name="一般公共预算支出预算表（按经济科目分类）02-3 __b-31-0" xfId="179"/>
    <cellStyle name="一般公共预算支出预算表（按经济科目分类）02-3 __b-26-0" xfId="180"/>
    <cellStyle name="项目支出预算表（其他运转类.特定目标类项目）05-1 __b-12-0" xfId="181"/>
    <cellStyle name="一般公共预算支出预算表（按功能科目分类）02-2 __b-1-0" xfId="182"/>
    <cellStyle name="__b-6-0" xfId="183"/>
    <cellStyle name="市对下转移支付绩效目标表10-2 __b-9-0" xfId="184"/>
    <cellStyle name="__b-12-0" xfId="185"/>
    <cellStyle name="部门项目中期规划预算表13 __b-20-0" xfId="186"/>
    <cellStyle name="部门项目中期规划预算表13 __b-15-0" xfId="187"/>
    <cellStyle name="项目支出绩效目标表（另文下达）05-3 __b-9-0" xfId="188"/>
    <cellStyle name="一般公共预算支出预算表（按经济科目分类）02-3 __b-30-0" xfId="189"/>
    <cellStyle name="一般公共预算支出预算表（按经济科目分类）02-3 __b-25-0" xfId="190"/>
    <cellStyle name="强调文字颜色 1" xfId="191" builtinId="29"/>
    <cellStyle name="__b-5-0" xfId="192"/>
    <cellStyle name="一般公共预算“三公”经费支出预算表03 __b-18-0" xfId="193"/>
    <cellStyle name="一般公共预算“三公”经费支出预算表03 __b-23-0" xfId="194"/>
    <cellStyle name="上级补助项目支出预算表12 __b-15-0" xfId="195"/>
    <cellStyle name="上级补助项目支出预算表12 __b-20-0" xfId="196"/>
    <cellStyle name="项目支出绩效目标表（本级下达）05-2 __b-10-0" xfId="197"/>
    <cellStyle name="__b-23-0" xfId="198"/>
    <cellStyle name="__b-18-0" xfId="199"/>
    <cellStyle name="政府性基金预算支出预算表06 __b-2-0" xfId="200"/>
    <cellStyle name="部门政府采购预算表08 __b-7-0" xfId="201"/>
    <cellStyle name="部门项目中期规划预算表13 __b-27-0" xfId="202"/>
    <cellStyle name="一般公共预算支出预算表（按经济科目分类）02-3 __b-37-0" xfId="203"/>
    <cellStyle name="财政拨款收支预算总表02-1 __b-9-0" xfId="204"/>
    <cellStyle name="市对下转移支付预算表10-1 __b-10-0" xfId="205"/>
    <cellStyle name="TextStyle" xfId="206"/>
    <cellStyle name="一般公共预算支出预算表（按功能科目分类）02-2 __b-20-0" xfId="207"/>
    <cellStyle name="一般公共预算支出预算表（按功能科目分类）02-2 __b-15-0" xfId="208"/>
    <cellStyle name="上级补助项目支出预算表12 __b-5-0" xfId="209"/>
    <cellStyle name="超链接" xfId="210" builtinId="8"/>
    <cellStyle name="政府购买服务预算表09 __b-5-0" xfId="211"/>
    <cellStyle name="财政拨款收支预算总表02-1 __b-2-0" xfId="212"/>
    <cellStyle name="部门政府采购预算表08 __b-5-0" xfId="213"/>
    <cellStyle name="项目支出预算表（其他运转类.特定目标类项目）05-1 __b-10-0" xfId="214"/>
    <cellStyle name="市对下转移支付预算表10-1 __b-29-0" xfId="215"/>
    <cellStyle name="部门支出预算表01-03 __b-9-0" xfId="216"/>
    <cellStyle name="政府购买服务预算表09 __b-44-0" xfId="217"/>
    <cellStyle name="政府购买服务预算表09 __b-39-0" xfId="218"/>
    <cellStyle name="国有资本经营预算支出表07 __b-27-0" xfId="219"/>
    <cellStyle name="一般公共预算支出预算表（按经济科目分类）02-3 __b-6-0" xfId="220"/>
    <cellStyle name="__b-49-0" xfId="221"/>
    <cellStyle name="上级补助项目支出预算表12 __b-4-0" xfId="222"/>
    <cellStyle name="新增资产配置表11 __b-6-0" xfId="223"/>
    <cellStyle name="部门支出预算表01-03 __b-10-0" xfId="224"/>
    <cellStyle name="部门政府采购预算表08 __b-2-0" xfId="225"/>
    <cellStyle name="20% - 强调文字颜色 4" xfId="226" builtinId="42"/>
    <cellStyle name="强调文字颜色 4" xfId="227" builtinId="41"/>
    <cellStyle name="部门项目中期规划预算表13 __b-24-0" xfId="228"/>
    <cellStyle name="部门项目中期规划预算表13 __b-19-0" xfId="229"/>
    <cellStyle name="一般公共预算支出预算表（按经济科目分类）02-3 __b-34-0" xfId="230"/>
    <cellStyle name="一般公共预算支出预算表（按经济科目分类）02-3 __b-29-0" xfId="231"/>
    <cellStyle name="项目支出预算表（其他运转类.特定目标类项目）05-1 __b-20-0" xfId="232"/>
    <cellStyle name="项目支出预算表（其他运转类.特定目标类项目）05-1 __b-15-0" xfId="233"/>
    <cellStyle name="一般公共预算支出预算表（按功能科目分类）02-2 __b-4-0" xfId="234"/>
    <cellStyle name="__b-9-0" xfId="235"/>
    <cellStyle name="强调文字颜色 3" xfId="236" builtinId="37"/>
    <cellStyle name="一般公共预算“三公”经费支出预算表03 __b-10-0" xfId="237"/>
    <cellStyle name="部门项目中期规划预算表13 __b-26-0" xfId="238"/>
    <cellStyle name="一般公共预算支出预算表（按经济科目分类）02-3 __b-36-0" xfId="239"/>
    <cellStyle name="项目支出预算表（其他运转类.特定目标类项目）05-1 __b-22-0" xfId="240"/>
    <cellStyle name="项目支出预算表（其他运转类.特定目标类项目）05-1 __b-17-0" xfId="241"/>
    <cellStyle name="一般公共预算支出预算表（按功能科目分类）02-2 __b-6-0" xfId="242"/>
    <cellStyle name="货币" xfId="243" builtinId="4"/>
    <cellStyle name="项目支出绩效目标表（本级下达）05-2 __b-15-0" xfId="244"/>
    <cellStyle name="__b-28-0" xfId="245"/>
    <cellStyle name="__b-33-0" xfId="246"/>
    <cellStyle name="政府购买服务预算表09 __b-43-0" xfId="247"/>
    <cellStyle name="政府购买服务预算表09 __b-38-0" xfId="248"/>
    <cellStyle name="国有资本经营预算支出表07 __b-26-0" xfId="249"/>
    <cellStyle name="一般公共预算支出预算表（按经济科目分类）02-3 __b-5-0" xfId="250"/>
    <cellStyle name="市对下转移支付预算表10-1 __b-28-0" xfId="251"/>
    <cellStyle name="部门支出预算表01-03 __b-8-0" xfId="252"/>
    <cellStyle name="60% - 强调文字颜色 2" xfId="253" builtinId="36"/>
    <cellStyle name="部门项目中期规划预算表13 __b-10-0" xfId="254"/>
    <cellStyle name="项目支出绩效目标表（另文下达）05-3 __b-4-0" xfId="255"/>
    <cellStyle name="一般公共预算支出预算表（按经济科目分类）02-3 __b-20-0" xfId="256"/>
    <cellStyle name="一般公共预算支出预算表（按经济科目分类）02-3 __b-15-0" xfId="257"/>
    <cellStyle name="部门收入预算表01-2 __b-6-0" xfId="258"/>
    <cellStyle name="国有资本经营预算支出表07 __b-5-0" xfId="259"/>
    <cellStyle name="项目支出绩效目标表（本级下达）05-2 __b-9-0" xfId="260"/>
    <cellStyle name="一般公共预算支出预算表（按功能科目分类）02-2 __b-28-0" xfId="261"/>
    <cellStyle name="计算" xfId="262" builtinId="22"/>
    <cellStyle name="部门政府采购预算表08 __b-4-0" xfId="263"/>
    <cellStyle name="适中" xfId="264" builtinId="28"/>
    <cellStyle name="好" xfId="265" builtinId="26"/>
    <cellStyle name="财政拨款收支预算总表02-1 __b-11-0" xfId="266"/>
    <cellStyle name="基本支出预算表（人员类.运转类公用经费项目）04 __b-13-0" xfId="267"/>
    <cellStyle name="新增资产配置表11 __b-8-0" xfId="268"/>
    <cellStyle name="部门支出预算表01-03 __b-12-0" xfId="269"/>
    <cellStyle name="60% - 强调文字颜色 1" xfId="270" builtinId="32"/>
    <cellStyle name="政府性基金预算支出预算表06 __b-10-0" xfId="271"/>
    <cellStyle name="上级补助项目支出预算表12 __b-27-0" xfId="272"/>
    <cellStyle name="市对下转移支付预算表10-1 __b-9-0" xfId="273"/>
    <cellStyle name="已访问的超链接" xfId="274" builtinId="9"/>
    <cellStyle name="市对下转移支付预算表10-1 __b-21-0" xfId="275"/>
    <cellStyle name="市对下转移支付预算表10-1 __b-16-0" xfId="276"/>
    <cellStyle name="部门支出预算表01-03 __b-1-0" xfId="277"/>
    <cellStyle name="市对下转移支付预算表10-1 __b-22-0" xfId="278"/>
    <cellStyle name="市对下转移支付预算表10-1 __b-17-0" xfId="279"/>
    <cellStyle name="部门支出预算表01-03 __b-2-0" xfId="280"/>
    <cellStyle name="千位分隔" xfId="281" builtinId="3"/>
    <cellStyle name="基本支出预算表（人员类.运转类公用经费项目）04 __b-4-0" xfId="282"/>
    <cellStyle name="汇总" xfId="283" builtinId="25"/>
    <cellStyle name="上级补助项目支出预算表12 __b-16-0" xfId="284"/>
    <cellStyle name="上级补助项目支出预算表12 __b-21-0" xfId="285"/>
    <cellStyle name="市对下转移支付预算表10-1 __b-20-0" xfId="286"/>
    <cellStyle name="市对下转移支付预算表10-1 __b-15-0" xfId="287"/>
    <cellStyle name="DateStyle" xfId="288"/>
    <cellStyle name="40% - 强调文字颜色 3" xfId="289" builtinId="39"/>
    <cellStyle name="标题 3" xfId="290" builtinId="18"/>
    <cellStyle name="部门政府采购预算表08 __b-3-0" xfId="291"/>
    <cellStyle name="强调文字颜色 5" xfId="292" builtinId="45"/>
    <cellStyle name="千位分隔[0]" xfId="293" builtinId="6"/>
    <cellStyle name="基本支出预算表（人员类.运转类公用经费项目）04 __b-9-0" xfId="294"/>
    <cellStyle name="部门项目中期规划预算表13 __b-25-0" xfId="295"/>
    <cellStyle name="一般公共预算支出预算表（按经济科目分类）02-3 __b-35-0" xfId="296"/>
    <cellStyle name="项目支出预算表（其他运转类.特定目标类项目）05-1 __b-21-0" xfId="297"/>
    <cellStyle name="项目支出预算表（其他运转类.特定目标类项目）05-1 __b-16-0" xfId="298"/>
    <cellStyle name="链接单元格" xfId="299" builtinId="24"/>
    <cellStyle name="一般公共预算支出预算表（按功能科目分类）02-2 __b-5-0" xfId="300"/>
    <cellStyle name="政府性基金预算支出预算表06 __b-13-0" xfId="301"/>
    <cellStyle name="部门收入预算表01-2 __b-12-0" xfId="302"/>
    <cellStyle name="部门项目中期规划预算表13 __b-2-0" xfId="303"/>
    <cellStyle name="__b-4-0" xfId="304"/>
    <cellStyle name="部门项目中期规划预算表13 __b-14-0" xfId="305"/>
    <cellStyle name="项目支出绩效目标表（另文下达）05-3 __b-8-0" xfId="306"/>
    <cellStyle name="一般公共预算支出预算表（按经济科目分类）02-3 __b-24-0" xfId="307"/>
    <cellStyle name="一般公共预算支出预算表（按经济科目分类）02-3 __b-19-0" xfId="308"/>
    <cellStyle name="财政拨款收支预算总表02-1 __b-1-0" xfId="309"/>
    <cellStyle name="项目支出绩效目标表（另文下达）05-3 __b-2-0" xfId="310"/>
    <cellStyle name="一般公共预算支出预算表（按经济科目分类）02-3 __b-13-0" xfId="311"/>
    <cellStyle name="部门收入预算表01-2 __b-4-0" xfId="312"/>
    <cellStyle name="政府性基金预算支出预算表06 __b-23-0" xfId="313"/>
    <cellStyle name="政府性基金预算支出预算表06 __b-18-0" xfId="314"/>
    <cellStyle name="部门收入预算表01-2 __b-22-0" xfId="315"/>
    <cellStyle name="部门收入预算表01-2 __b-17-0" xfId="316"/>
    <cellStyle name="部门项目中期规划预算表13 __b-7-0" xfId="317"/>
    <cellStyle name="60% - 强调文字颜色 3" xfId="318" builtinId="40"/>
    <cellStyle name="__b-2-0" xfId="319"/>
    <cellStyle name="标题 4" xfId="320" builtinId="19"/>
    <cellStyle name="40% - 强调文字颜色 4" xfId="321" builtinId="43"/>
    <cellStyle name="基本支出预算表（人员类.运转类公用经费项目）04 __b-17-0" xfId="322"/>
    <cellStyle name="基本支出预算表（人员类.运转类公用经费项目）04 __b-22-0" xfId="323"/>
    <cellStyle name="20% - 强调文字颜色 3" xfId="324" builtinId="38"/>
    <cellStyle name="部门支出预算表01-03 __b-16-0" xfId="325"/>
    <cellStyle name="部门支出预算表01-03 __b-21-0" xfId="326"/>
    <cellStyle name="项目支出预算表（其他运转类.特定目标类项目）05-1 __b-23-0" xfId="327"/>
    <cellStyle name="项目支出预算表（其他运转类.特定目标类项目）05-1 __b-18-0" xfId="328"/>
    <cellStyle name="一般公共预算支出预算表（按功能科目分类）02-2 __b-7-0" xfId="329"/>
    <cellStyle name="解释性文本" xfId="330" builtinId="53"/>
    <cellStyle name="政府性基金预算支出预算表06 __b-3-0" xfId="331"/>
    <cellStyle name="部门政府采购预算表08 __b-8-0" xfId="332"/>
    <cellStyle name="20% - 强调文字颜色 5" xfId="333" builtinId="46"/>
    <cellStyle name="基本支出预算表（人员类.运转类公用经费项目）04 __b-5-0" xfId="334"/>
    <cellStyle name="财政拨款收支预算总表02-1 __b-4-0" xfId="335"/>
    <cellStyle name="60% - 强调文字颜色 5" xfId="336" builtinId="48"/>
    <cellStyle name="部门支出预算表01-03 __b-19-0" xfId="337"/>
    <cellStyle name="部门支出预算表01-03 __b-24-0" xfId="338"/>
    <cellStyle name="基本支出预算表（人员类.运转类公用经费项目）04 __b-25-0" xfId="339"/>
    <cellStyle name="基本支出预算表（人员类.运转类公用经费项目）04 __b-30-0" xfId="340"/>
    <cellStyle name="基本支出预算表（人员类.运转类公用经费项目）04 __b-11-0" xfId="341"/>
    <cellStyle name="PercentStyle" xfId="342"/>
    <cellStyle name="检查单元格" xfId="343" builtinId="23"/>
    <cellStyle name="市对下转移支付绩效目标表10-2 __b-1-0" xfId="344"/>
    <cellStyle name="财政拨款收支预算总表02-1 __b-12-0" xfId="345"/>
    <cellStyle name="一般公共预算支出预算表（按功能科目分类）02-2 __b-18-0" xfId="346"/>
    <cellStyle name="一般公共预算支出预算表（按功能科目分类）02-2 __b-23-0" xfId="347"/>
    <cellStyle name="新增资产配置表11 __b-2-0" xfId="348"/>
    <cellStyle name="项目支出预算表（其他运转类.特定目标类项目）05-1 __b-33-0" xfId="349"/>
    <cellStyle name="项目支出预算表（其他运转类.特定目标类项目）05-1 __b-28-0" xfId="350"/>
    <cellStyle name="20% - 强调文字颜色 6" xfId="351" builtinId="50"/>
    <cellStyle name="上级补助项目支出预算表12 __b-24-0" xfId="352"/>
    <cellStyle name="上级补助项目支出预算表12 __b-19-0" xfId="353"/>
    <cellStyle name="__b-3-0" xfId="354"/>
    <cellStyle name="60% - 强调文字颜色 6" xfId="355" builtinId="52"/>
    <cellStyle name="市对下转移支付绩效目标表10-2 __b-19-0" xfId="356"/>
    <cellStyle name="政府购买服务预算表09 __b-34-0" xfId="357"/>
    <cellStyle name="政府购买服务预算表09 __b-29-0" xfId="358"/>
    <cellStyle name="国有资本经营预算支出表07 __b-22-0" xfId="359"/>
    <cellStyle name="国有资本经营预算支出表07 __b-17-0" xfId="360"/>
    <cellStyle name="一般公共预算支出预算表（按经济科目分类）02-3 __b-1-0" xfId="361"/>
    <cellStyle name="市对下转移支付预算表10-1 __b-24-0" xfId="362"/>
    <cellStyle name="市对下转移支付预算表10-1 __b-19-0" xfId="363"/>
    <cellStyle name="部门支出预算表01-03 __b-4-0" xfId="364"/>
    <cellStyle name="标题 1" xfId="365" builtinId="16"/>
    <cellStyle name="40% - 强调文字颜色 1" xfId="366" builtinId="31"/>
    <cellStyle name="一般公共预算支出预算表（按功能科目分类）02-2 __b-21-0" xfId="367"/>
    <cellStyle name="一般公共预算支出预算表（按功能科目分类）02-2 __b-16-0" xfId="368"/>
    <cellStyle name="市对下转移支付绩效目标表10-2 __b-2-0" xfId="369"/>
    <cellStyle name="财政拨款收支预算总表02-1 __b-13-0" xfId="370"/>
    <cellStyle name="政府购买服务预算表09 __b-9-0" xfId="371"/>
    <cellStyle name="财政拨款收支预算总表02-1 __b-6-0" xfId="372"/>
    <cellStyle name="上级补助项目支出预算表12 __b-10-0" xfId="373"/>
    <cellStyle name="__b-13-0" xfId="374"/>
    <cellStyle name="项目支出预算表（其他运转类.特定目标类项目）05-1 __b-35-0" xfId="375"/>
    <cellStyle name="项目支出预算表（其他运转类.特定目标类项目）05-1 __b-40-0" xfId="376"/>
    <cellStyle name="项目支出绩效目标表（另文下达）05-3 __b-12-0" xfId="377"/>
    <cellStyle name="40% - 强调文字颜色 5" xfId="378" builtinId="47"/>
    <cellStyle name="一般公共预算“三公”经费支出预算表03 __b-7-0" xfId="379"/>
    <cellStyle name="政府购买服务预算表09 __b-45-0" xfId="380"/>
    <cellStyle name="国有资本经营预算支出表07 __b-28-0" xfId="381"/>
    <cellStyle name="一般公共预算支出预算表（按经济科目分类）02-3 __b-7-0" xfId="382"/>
    <cellStyle name="部门项目中期规划预算表13 __b-9-0" xfId="383"/>
    <cellStyle name="部门收入预算表01-2 __b-24-0" xfId="384"/>
    <cellStyle name="部门收入预算表01-2 __b-19-0" xfId="385"/>
    <cellStyle name="政府性基金预算支出预算表06 __b-25-0" xfId="386"/>
    <cellStyle name="政府性基金预算支出预算表06 __b-30-0" xfId="387"/>
    <cellStyle name="项目支出绩效目标表（另文下达）05-3 __b-14-0" xfId="388"/>
    <cellStyle name="一般公共预算“三公”经费支出预算表03 __b-9-0" xfId="389"/>
    <cellStyle name="部门支出预算表01-03 __b-25-0" xfId="390"/>
    <cellStyle name="部门支出预算表01-03 __b-30-0" xfId="391"/>
    <cellStyle name="基本支出预算表（人员类.运转类公用经费项目）04 __b-26-0" xfId="392"/>
    <cellStyle name="基本支出预算表（人员类.运转类公用经费项目）04 __b-31-0" xfId="393"/>
    <cellStyle name="标题" xfId="394" builtinId="15"/>
    <cellStyle name="市对下转移支付预算表10-1 __b-7-0" xfId="395"/>
    <cellStyle name="基本支出预算表（人员类.运转类公用经费项目）04 __b-6-0" xfId="396"/>
    <cellStyle name="20% - 强调文字颜色 2" xfId="397" builtinId="34"/>
    <cellStyle name="部门支出预算表01-03 __b-26-0" xfId="398"/>
    <cellStyle name="部门支出预算表01-03 __b-31-0" xfId="399"/>
    <cellStyle name="基本支出预算表（人员类.运转类公用经费项目）04 __b-27-0" xfId="400"/>
    <cellStyle name="基本支出预算表（人员类.运转类公用经费项目）04 __b-32-0" xfId="401"/>
    <cellStyle name="__b-1-0" xfId="402"/>
    <cellStyle name="一般公共预算支出预算表（按功能科目分类）02-2 __b-2-0" xfId="403"/>
    <cellStyle name="项目支出预算表（其他运转类.特定目标类项目）05-1 __b-13-0" xfId="404"/>
    <cellStyle name="项目支出绩效目标表（本级下达）05-2 __b-17-0" xfId="405"/>
    <cellStyle name="__b-35-0" xfId="406"/>
    <cellStyle name="__b-40-0" xfId="407"/>
    <cellStyle name="政府性基金预算支出预算表06 __b-27-0" xfId="408"/>
    <cellStyle name="部门支出预算表01-03 __b-14-0" xfId="409"/>
    <cellStyle name="基本支出预算表（人员类.运转类公用经费项目）04 __b-15-0" xfId="410"/>
    <cellStyle name="基本支出预算表（人员类.运转类公用经费项目）04 __b-20-0" xfId="411"/>
    <cellStyle name="__b-16-0" xfId="412"/>
    <cellStyle name="__b-21-0" xfId="413"/>
    <cellStyle name="政府性基金预算支出预算表06 __b-1-0" xfId="414"/>
    <cellStyle name="部门政府采购预算表08 __b-6-0" xfId="415"/>
    <cellStyle name="部门项目中期规划预算表13 __b-28-0" xfId="416"/>
    <cellStyle name="一般公共预算支出预算表（按经济科目分类）02-3 __b-38-0" xfId="417"/>
    <cellStyle name="项目支出预算表（其他运转类.特定目标类项目）05-1 __b-24-0" xfId="418"/>
    <cellStyle name="项目支出预算表（其他运转类.特定目标类项目）05-1 __b-19-0" xfId="419"/>
    <cellStyle name="一般公共预算支出预算表（按功能科目分类）02-2 __b-8-0" xfId="420"/>
    <cellStyle name="__b-17-0" xfId="421"/>
    <cellStyle name="__b-22-0" xfId="422"/>
    <cellStyle name="项目支出绩效目标表（本级下达）05-2 __b-11-0" xfId="423"/>
    <cellStyle name="__b-19-0" xfId="424"/>
    <cellStyle name="__b-24-0" xfId="425"/>
    <cellStyle name="政府性基金预算支出预算表06 __b-4-0" xfId="426"/>
    <cellStyle name="部门政府采购预算表08 __b-9-0" xfId="427"/>
    <cellStyle name="项目支出绩效目标表（本级下达）05-2 __b-12-0" xfId="428"/>
    <cellStyle name="__b-25-0" xfId="429"/>
    <cellStyle name="__b-30-0" xfId="430"/>
    <cellStyle name="政府购买服务预算表09 __b-40-0" xfId="431"/>
    <cellStyle name="政府购买服务预算表09 __b-35-0" xfId="432"/>
    <cellStyle name="国有资本经营预算支出表07 __b-23-0" xfId="433"/>
    <cellStyle name="国有资本经营预算支出表07 __b-18-0" xfId="434"/>
    <cellStyle name="一般公共预算支出预算表（按经济科目分类）02-3 __b-2-0" xfId="435"/>
    <cellStyle name="市对下转移支付预算表10-1 __b-30-0" xfId="436"/>
    <cellStyle name="市对下转移支付预算表10-1 __b-25-0" xfId="437"/>
    <cellStyle name="部门支出预算表01-03 __b-5-0" xfId="438"/>
    <cellStyle name="部门收入预算表01-2 __b-14-0" xfId="439"/>
    <cellStyle name="政府性基金预算支出预算表06 __b-20-0" xfId="440"/>
    <cellStyle name="政府性基金预算支出预算表06 __b-15-0" xfId="441"/>
    <cellStyle name="部门项目中期规划预算表13 __b-4-0" xfId="442"/>
    <cellStyle name="政府购买服务预算表09 __b-41-0" xfId="443"/>
    <cellStyle name="政府购买服务预算表09 __b-36-0" xfId="444"/>
    <cellStyle name="国有资本经营预算支出表07 __b-24-0" xfId="445"/>
    <cellStyle name="国有资本经营预算支出表07 __b-19-0" xfId="446"/>
    <cellStyle name="一般公共预算支出预算表（按经济科目分类）02-3 __b-3-0" xfId="447"/>
    <cellStyle name="市对下转移支付预算表10-1 __b-26-0" xfId="448"/>
    <cellStyle name="市对下转移支付预算表10-1 __b-31-0" xfId="449"/>
    <cellStyle name="部门支出预算表01-03 __b-6-0" xfId="450"/>
    <cellStyle name="政府性基金预算支出预算表06 __b-21-0" xfId="451"/>
    <cellStyle name="政府性基金预算支出预算表06 __b-16-0" xfId="452"/>
    <cellStyle name="部门收入预算表01-2 __b-20-0" xfId="453"/>
    <cellStyle name="部门收入预算表01-2 __b-15-0" xfId="454"/>
    <cellStyle name="40% - 强调文字颜色 6" xfId="455" builtinId="51"/>
    <cellStyle name="部门项目中期规划预算表13 __b-5-0" xfId="456"/>
    <cellStyle name="政府购买服务预算表09 __b-42-0" xfId="457"/>
    <cellStyle name="政府购买服务预算表09 __b-37-0" xfId="458"/>
    <cellStyle name="国有资本经营预算支出表07 __b-25-0" xfId="459"/>
    <cellStyle name="一般公共预算支出预算表（按经济科目分类）02-3 __b-4-0" xfId="460"/>
    <cellStyle name="市对下转移支付预算表10-1 __b-27-0" xfId="461"/>
    <cellStyle name="部门支出预算表01-03 __b-7-0" xfId="462"/>
    <cellStyle name="部门收入预算表01-2 __b-21-0" xfId="463"/>
    <cellStyle name="部门收入预算表01-2 __b-16-0" xfId="464"/>
    <cellStyle name="政府性基金预算支出预算表06 __b-22-0" xfId="465"/>
    <cellStyle name="政府性基金预算支出预算表06 __b-17-0" xfId="466"/>
    <cellStyle name="部门项目中期规划预算表13 __b-6-0" xfId="467"/>
    <cellStyle name="项目支出绩效目标表（另文下达）05-3 __b-3-0" xfId="468"/>
    <cellStyle name="一般公共预算支出预算表（按经济科目分类）02-3 __b-14-0" xfId="469"/>
    <cellStyle name="部门收入预算表01-2 __b-5-0" xfId="470"/>
    <cellStyle name="政府性基金预算支出预算表06 __b-24-0" xfId="471"/>
    <cellStyle name="政府性基金预算支出预算表06 __b-19-0" xfId="472"/>
    <cellStyle name="部门收入预算表01-2 __b-23-0" xfId="473"/>
    <cellStyle name="部门收入预算表01-2 __b-18-0" xfId="474"/>
    <cellStyle name="部门项目中期规划预算表13 __b-8-0" xfId="475"/>
    <cellStyle name="国有资本经营预算支出表07 __b-29-0" xfId="476"/>
    <cellStyle name="一般公共预算支出预算表（按经济科目分类）02-3 __b-8-0" xfId="477"/>
    <cellStyle name="部门项目中期规划预算表13 __b-11-0" xfId="478"/>
    <cellStyle name="项目支出绩效目标表（另文下达）05-3 __b-5-0" xfId="479"/>
    <cellStyle name="一般公共预算支出预算表（按经济科目分类）02-3 __b-21-0" xfId="480"/>
    <cellStyle name="一般公共预算支出预算表（按经济科目分类）02-3 __b-16-0" xfId="481"/>
    <cellStyle name="部门收入预算表01-2 __b-7-0" xfId="482"/>
    <cellStyle name="一般公共预算支出预算表（按经济科目分类）02-3 __b-9-0" xfId="483"/>
    <cellStyle name="部门项目中期规划预算表13 __b-12-0" xfId="484"/>
    <cellStyle name="项目支出绩效目标表（另文下达）05-3 __b-6-0" xfId="485"/>
    <cellStyle name="一般公共预算支出预算表（按经济科目分类）02-3 __b-22-0" xfId="486"/>
    <cellStyle name="一般公共预算支出预算表（按经济科目分类）02-3 __b-17-0" xfId="487"/>
    <cellStyle name="部门收入预算表01-2 __b-8-0" xfId="488"/>
    <cellStyle name="部门项目中期规划预算表13 __b-13-0" xfId="489"/>
    <cellStyle name="项目支出绩效目标表（另文下达）05-3 __b-7-0" xfId="490"/>
    <cellStyle name="一般公共预算支出预算表（按经济科目分类）02-3 __b-23-0" xfId="491"/>
    <cellStyle name="一般公共预算支出预算表（按经济科目分类）02-3 __b-18-0" xfId="492"/>
    <cellStyle name="部门收入预算表01-2 __b-9-0" xfId="493"/>
    <cellStyle name="项目支出绩效目标表（本级下达）05-2 __b-13-0" xfId="494"/>
    <cellStyle name="__b-26-0" xfId="495"/>
    <cellStyle name="__b-31-0" xfId="496"/>
    <cellStyle name="项目支出绩效目标表（本级下达）05-2 __b-14-0" xfId="497"/>
    <cellStyle name="警告文本" xfId="498" builtinId="11"/>
    <cellStyle name="__b-27-0" xfId="499"/>
    <cellStyle name="__b-32-0" xfId="500"/>
    <cellStyle name="新增资产配置表11 __b-18-0" xfId="501"/>
    <cellStyle name="基本支出预算表（人员类.运转类公用经费项目）04 __b-1-0" xfId="502"/>
    <cellStyle name="市对下转移支付绩效目标表10-2 __b-7-0" xfId="503"/>
    <cellStyle name="__b-10-0" xfId="504"/>
    <cellStyle name="财政拨款收支预算总表02-1 __b-18-0" xfId="505"/>
    <cellStyle name="财政拨款收支预算总表02-1 __b-23-0" xfId="506"/>
    <cellStyle name="新增资产配置表11 __b-19-0" xfId="507"/>
    <cellStyle name="基本支出预算表（人员类.运转类公用经费项目）04 __b-2-0" xfId="508"/>
    <cellStyle name="市对下转移支付绩效目标表10-2 __b-8-0" xfId="509"/>
    <cellStyle name="__b-11-0" xfId="510"/>
    <cellStyle name="财政拨款收支预算总表02-1 __b-19-0" xfId="511"/>
    <cellStyle name="财政拨款收支预算总表02-1 __b-24-0" xfId="512"/>
    <cellStyle name="项目支出绩效目标表（本级下达）05-2 __b-16-0" xfId="513"/>
    <cellStyle name="__b-29-0" xfId="514"/>
    <cellStyle name="__b-34-0" xfId="515"/>
    <cellStyle name="基本支出预算表（人员类.运转类公用经费项目）04 __b-3-0" xfId="516"/>
    <cellStyle name="项目支出绩效目标表（本级下达）05-2 __b-18-0" xfId="517"/>
    <cellStyle name="标题 2" xfId="518" builtinId="17"/>
    <cellStyle name="40% - 强调文字颜色 2" xfId="519" builtinId="35"/>
    <cellStyle name="__b-36-0" xfId="520"/>
    <cellStyle name="__b-41-0" xfId="521"/>
    <cellStyle name="__b-37-0" xfId="522"/>
    <cellStyle name="__b-42-0" xfId="523"/>
    <cellStyle name="__b-38-0" xfId="524"/>
    <cellStyle name="__b-43-0" xfId="525"/>
    <cellStyle name="基本支出预算表（人员类.运转类公用经费项目）04 __b-7-0" xfId="526"/>
    <cellStyle name="__b-39-0" xfId="527"/>
    <cellStyle name="__b-44-0" xfId="528"/>
    <cellStyle name="基本支出预算表（人员类.运转类公用经费项目）04 __b-8-0" xfId="529"/>
    <cellStyle name="__b-45-0" xfId="530"/>
    <cellStyle name="__b-46-0" xfId="531"/>
    <cellStyle name="__b-47-0" xfId="532"/>
    <cellStyle name="__b-48-0" xfId="533"/>
    <cellStyle name="市对下转移支付预算表10-1 __b-23-0" xfId="534"/>
    <cellStyle name="市对下转移支付预算表10-1 __b-18-0" xfId="535"/>
    <cellStyle name="部门支出预算表01-03 __b-3-0" xfId="536"/>
    <cellStyle name="上级补助项目支出预算表12 __b-23-0" xfId="537"/>
    <cellStyle name="上级补助项目支出预算表12 __b-18-0" xfId="538"/>
    <cellStyle name="国有资本经营预算支出表07 __b-1-0" xfId="539"/>
    <cellStyle name="国有资本经营预算支出表07 __b-2-0" xfId="540"/>
    <cellStyle name="财政拨款收支预算总表02-1 __b-10-0" xfId="541"/>
    <cellStyle name="强调文字颜色 6" xfId="542" builtinId="49"/>
    <cellStyle name="上级补助项目支出预算表12 __b-30-0" xfId="543"/>
    <cellStyle name="上级补助项目支出预算表12 __b-25-0" xfId="544"/>
    <cellStyle name="国有资本经营预算支出表07 __b-3-0" xfId="545"/>
    <cellStyle name="上级补助项目支出预算表12 __b-26-0" xfId="546"/>
    <cellStyle name="国有资本经营预算支出表07 __b-4-0" xfId="547"/>
    <cellStyle name="新增资产配置表11 __b-7-0" xfId="548"/>
    <cellStyle name="部门支出预算表01-03 __b-11-0" xfId="549"/>
    <cellStyle name="基本支出预算表（人员类.运转类公用经费项目）04 __b-12-0" xfId="550"/>
    <cellStyle name="新增资产配置表11 __b-9-0" xfId="551"/>
    <cellStyle name="部门支出预算表01-03 __b-13-0" xfId="552"/>
    <cellStyle name="基本支出预算表（人员类.运转类公用经费项目）04 __b-14-0" xfId="553"/>
    <cellStyle name="基本支出预算表（人员类.运转类公用经费项目）04 __b-10-0" xfId="554"/>
    <cellStyle name="部门支出预算表01-03 __b-15-0" xfId="555"/>
    <cellStyle name="部门支出预算表01-03 __b-20-0" xfId="556"/>
    <cellStyle name="基本支出预算表（人员类.运转类公用经费项目）04 __b-16-0" xfId="557"/>
    <cellStyle name="基本支出预算表（人员类.运转类公用经费项目）04 __b-21-0" xfId="558"/>
    <cellStyle name="部门支出预算表01-03 __b-17-0" xfId="559"/>
    <cellStyle name="部门支出预算表01-03 __b-22-0" xfId="560"/>
    <cellStyle name="基本支出预算表（人员类.运转类公用经费项目）04 __b-18-0" xfId="561"/>
    <cellStyle name="基本支出预算表（人员类.运转类公用经费项目）04 __b-23-0" xfId="562"/>
    <cellStyle name="强调文字颜色 2" xfId="563" builtinId="33"/>
    <cellStyle name="部门支出预算表01-03 __b-18-0" xfId="564"/>
    <cellStyle name="部门支出预算表01-03 __b-23-0" xfId="565"/>
    <cellStyle name="基本支出预算表（人员类.运转类公用经费项目）04 __b-19-0" xfId="566"/>
    <cellStyle name="基本支出预算表（人员类.运转类公用经费项目）04 __b-24-0" xfId="567"/>
    <cellStyle name="政府性基金预算支出预算表06 __b-12-0" xfId="568"/>
    <cellStyle name="部门收入预算表01-2 __b-11-0" xfId="569"/>
    <cellStyle name="部门项目中期规划预算表13 __b-1-0" xfId="570"/>
    <cellStyle name="部门支出预算表01-03 __b-27-0" xfId="571"/>
    <cellStyle name="部门支出预算表01-03 __b-32-0" xfId="572"/>
    <cellStyle name="基本支出预算表（人员类.运转类公用经费项目）04 __b-28-0" xfId="573"/>
    <cellStyle name="基本支出预算表（人员类.运转类公用经费项目）04 __b-33-0" xfId="574"/>
    <cellStyle name="部门支出预算表01-03 __b-28-0" xfId="575"/>
    <cellStyle name="基本支出预算表（人员类.运转类公用经费项目）04 __b-29-0" xfId="576"/>
    <cellStyle name="基本支出预算表（人员类.运转类公用经费项目）04 __b-34-0" xfId="577"/>
    <cellStyle name="政府性基金预算支出预算表06 __b-14-0" xfId="578"/>
    <cellStyle name="部门收入预算表01-2 __b-13-0" xfId="579"/>
    <cellStyle name="部门项目中期规划预算表13 __b-3-0" xfId="580"/>
    <cellStyle name="部门支出预算表01-03 __b-29-0" xfId="581"/>
    <cellStyle name="基本支出预算表（人员类.运转类公用经费项目）04 __b-35-0" xfId="582"/>
    <cellStyle name="基本支出预算表（人员类.运转类公用经费项目）04 __b-40-0" xfId="583"/>
    <cellStyle name="财政拨款收支预算总表02-1 __b-3-0" xfId="584"/>
    <cellStyle name="财政拨款收支预算总表02-1 __b-5-0" xfId="585"/>
    <cellStyle name="财政拨款收支预算总表02-1 __b-7-0" xfId="586"/>
    <cellStyle name="财政拨款收支预算总表02-1 __b-8-0" xfId="587"/>
    <cellStyle name="市对下转移支付绩效目标表10-2 __b-3-0" xfId="588"/>
    <cellStyle name="财政拨款收支预算总表02-1 __b-14-0" xfId="589"/>
    <cellStyle name="上级补助项目支出预算表12 __b-28-0" xfId="590"/>
    <cellStyle name="新增资产配置表11 __b-10-0" xfId="591"/>
    <cellStyle name="国有资本经营预算支出表07 __b-6-0" xfId="592"/>
    <cellStyle name="市对下转移支付绩效目标表10-2 __b-4-0" xfId="593"/>
    <cellStyle name="财政拨款收支预算总表02-1 __b-15-0" xfId="594"/>
    <cellStyle name="财政拨款收支预算总表02-1 __b-20-0" xfId="595"/>
    <cellStyle name="上级补助项目支出预算表12 __b-29-0" xfId="596"/>
    <cellStyle name="新增资产配置表11 __b-11-0" xfId="597"/>
    <cellStyle name="国有资本经营预算支出表07 __b-7-0" xfId="598"/>
    <cellStyle name="市对下转移支付绩效目标表10-2 __b-5-0" xfId="599"/>
    <cellStyle name="财政拨款收支预算总表02-1 __b-16-0" xfId="600"/>
    <cellStyle name="财政拨款收支预算总表02-1 __b-21-0" xfId="601"/>
    <cellStyle name="新增资产配置表11 __b-12-0" xfId="602"/>
    <cellStyle name="国有资本经营预算支出表07 __b-8-0" xfId="603"/>
    <cellStyle name="市对下转移支付绩效目标表10-2 __b-6-0" xfId="604"/>
    <cellStyle name="财政拨款收支预算总表02-1 __b-17-0" xfId="605"/>
    <cellStyle name="财政拨款收支预算总表02-1 __b-22-0" xfId="606"/>
    <cellStyle name="新增资产配置表11 __b-13-0" xfId="607"/>
    <cellStyle name="国有资本经营预算支出表07 __b-9-0" xfId="608"/>
    <cellStyle name="项目支出预算表（其他运转类.特定目标类项目）05-1 __b-30-0" xfId="609"/>
    <cellStyle name="项目支出预算表（其他运转类.特定目标类项目）05-1 __b-25-0" xfId="610"/>
    <cellStyle name="一般公共预算支出预算表（按功能科目分类）02-2 __b-9-0" xfId="611"/>
    <cellStyle name="一般公共预算支出预算表（按功能科目分类）02-2 __b-10-0" xfId="612"/>
    <cellStyle name="一般公共预算支出预算表（按功能科目分类）02-2 __b-11-0" xfId="613"/>
    <cellStyle name="一般公共预算支出预算表（按功能科目分类）02-2 __b-12-0" xfId="614"/>
    <cellStyle name="一般公共预算支出预算表（按功能科目分类）02-2 __b-14-0" xfId="615"/>
    <cellStyle name="一般公共预算支出预算表（按功能科目分类）02-2 __b-17-0" xfId="616"/>
    <cellStyle name="一般公共预算支出预算表（按功能科目分类）02-2 __b-22-0" xfId="617"/>
    <cellStyle name="新增资产配置表11 __b-1-0" xfId="618"/>
    <cellStyle name="一般公共预算支出预算表（按功能科目分类）02-2 __b-19-0" xfId="619"/>
    <cellStyle name="一般公共预算支出预算表（按功能科目分类）02-2 __b-24-0" xfId="620"/>
    <cellStyle name="一般公共预算支出预算表（按功能科目分类）02-2 __b-25-0" xfId="621"/>
    <cellStyle name="一般公共预算支出预算表（按功能科目分类）02-2 __b-26-0" xfId="622"/>
    <cellStyle name="一般公共预算支出预算表（按功能科目分类）02-2 __b-27-0" xfId="623"/>
    <cellStyle name="DateTimeStyle" xfId="624"/>
    <cellStyle name="部门收入预算表01-2 __b-1-0" xfId="625"/>
    <cellStyle name="一般公共预算支出预算表（按经济科目分类）02-3 __b-10-0" xfId="626"/>
    <cellStyle name="输出" xfId="627" builtinId="21"/>
    <cellStyle name="基本支出预算表（人员类.运转类公用经费项目）04 __b-36-0" xfId="628"/>
    <cellStyle name="基本支出预算表（人员类.运转类公用经费项目）04 __b-41-0" xfId="629"/>
    <cellStyle name="部门收入预算表01-2 __b-2-0" xfId="630"/>
    <cellStyle name="一般公共预算支出预算表（按经济科目分类）02-3 __b-11-0" xfId="631"/>
    <cellStyle name="基本支出预算表（人员类.运转类公用经费项目）04 __b-37-0" xfId="632"/>
    <cellStyle name="项目支出绩效目标表（另文下达）05-3 __b-1-0" xfId="633"/>
    <cellStyle name="20% - 强调文字颜色 1" xfId="634" builtinId="30"/>
    <cellStyle name="部门收入预算表01-2 __b-3-0" xfId="635"/>
    <cellStyle name="一般公共预算支出预算表（按经济科目分类）02-3 __b-12-0" xfId="636"/>
    <cellStyle name="基本支出预算表（人员类.运转类公用经费项目）04 __b-38-0" xfId="637"/>
    <cellStyle name="一般公共预算“三公”经费支出预算表03 __b-1-0" xfId="638"/>
    <cellStyle name="一般公共预算“三公”经费支出预算表03 __b-2-0" xfId="639"/>
    <cellStyle name="一般公共预算“三公”经费支出预算表03 __b-3-0" xfId="640"/>
    <cellStyle name="一般公共预算“三公”经费支出预算表03 __b-4-0" xfId="641"/>
    <cellStyle name="一般公共预算“三公”经费支出预算表03 __b-5-0" xfId="642"/>
    <cellStyle name="一般公共预算“三公”经费支出预算表03 __b-6-0" xfId="643"/>
    <cellStyle name="注释" xfId="644" builtinId="10"/>
    <cellStyle name="一般公共预算“三公”经费支出预算表03 __b-8-0" xfId="645"/>
    <cellStyle name="一般公共预算“三公”经费支出预算表03 __b-11-0" xfId="646"/>
    <cellStyle name="一般公共预算“三公”经费支出预算表03 __b-12-0" xfId="647"/>
    <cellStyle name="一般公共预算“三公”经费支出预算表03 __b-13-0" xfId="648"/>
    <cellStyle name="一般公共预算“三公”经费支出预算表03 __b-14-0" xfId="649"/>
    <cellStyle name="一般公共预算“三公”经费支出预算表03 __b-15-0" xfId="650"/>
    <cellStyle name="一般公共预算“三公”经费支出预算表03 __b-20-0" xfId="651"/>
    <cellStyle name="一般公共预算“三公”经费支出预算表03 __b-16-0" xfId="652"/>
    <cellStyle name="一般公共预算“三公”经费支出预算表03 __b-21-0" xfId="653"/>
    <cellStyle name="一般公共预算“三公”经费支出预算表03 __b-17-0" xfId="654"/>
    <cellStyle name="一般公共预算“三公”经费支出预算表03 __b-22-0" xfId="655"/>
    <cellStyle name="一般公共预算“三公”经费支出预算表03 __b-19-0" xfId="656"/>
    <cellStyle name="市对下转移支付绩效目标表10-2 __b-12-0" xfId="657"/>
    <cellStyle name="政府购买服务预算表09 __b-17-0" xfId="658"/>
    <cellStyle name="政府购买服务预算表09 __b-22-0" xfId="659"/>
    <cellStyle name="国有资本经营预算支出表07 __b-10-0" xfId="660"/>
    <cellStyle name="市对下转移支付绩效目标表10-2 __b-13-0" xfId="661"/>
    <cellStyle name="政府购买服务预算表09 __b-18-0" xfId="662"/>
    <cellStyle name="政府购买服务预算表09 __b-23-0" xfId="663"/>
    <cellStyle name="国有资本经营预算支出表07 __b-11-0" xfId="66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Them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D39"/>
  <sheetViews>
    <sheetView showZeros="0" topLeftCell="A26" workbookViewId="0">
      <selection activeCell="C35" sqref="A1:D39"/>
    </sheetView>
  </sheetViews>
  <sheetFormatPr defaultColWidth="8" defaultRowHeight="14.25" customHeight="true" outlineLevelCol="3"/>
  <cols>
    <col min="1" max="1" width="39.575" customWidth="true"/>
    <col min="2" max="2" width="43.1416666666667" customWidth="true"/>
    <col min="3" max="3" width="39.7083333333333" customWidth="true"/>
    <col min="4" max="4" width="42.7083333333333" customWidth="true"/>
  </cols>
  <sheetData>
    <row r="1" ht="13.5" customHeight="true" spans="4:4">
      <c r="D1" s="116" t="s">
        <v>0</v>
      </c>
    </row>
    <row r="2" ht="36" customHeight="true" spans="1:4">
      <c r="A2" s="123" t="s">
        <v>1</v>
      </c>
      <c r="B2" s="258"/>
      <c r="C2" s="258"/>
      <c r="D2" s="258"/>
    </row>
    <row r="3" ht="21" customHeight="true" spans="1:4">
      <c r="A3" s="259" t="str">
        <f>"单位名称："&amp;"中国共产党富源县委员会办公室"</f>
        <v>单位名称：中国共产党富源县委员会办公室</v>
      </c>
      <c r="B3" s="260"/>
      <c r="C3" s="260"/>
      <c r="D3" s="266" t="s">
        <v>2</v>
      </c>
    </row>
    <row r="4" ht="19.5" customHeight="true" spans="1:4">
      <c r="A4" s="261" t="s">
        <v>3</v>
      </c>
      <c r="B4" s="262"/>
      <c r="C4" s="261" t="s">
        <v>4</v>
      </c>
      <c r="D4" s="262"/>
    </row>
    <row r="5" ht="19.5" customHeight="true" spans="1:4">
      <c r="A5" s="263" t="s">
        <v>5</v>
      </c>
      <c r="B5" s="263" t="s">
        <v>6</v>
      </c>
      <c r="C5" s="263" t="s">
        <v>7</v>
      </c>
      <c r="D5" s="263" t="s">
        <v>6</v>
      </c>
    </row>
    <row r="6" ht="19.5" customHeight="true" spans="1:4">
      <c r="A6" s="264"/>
      <c r="B6" s="264"/>
      <c r="C6" s="264"/>
      <c r="D6" s="264"/>
    </row>
    <row r="7" ht="20.25" customHeight="true" spans="1:4">
      <c r="A7" s="8" t="s">
        <v>8</v>
      </c>
      <c r="B7" s="18">
        <v>1650.71373</v>
      </c>
      <c r="C7" s="265" t="str">
        <f>"一"&amp;"、"&amp;"一般公共服务支出"</f>
        <v>一、一般公共服务支出</v>
      </c>
      <c r="D7" s="18">
        <v>1309.108068</v>
      </c>
    </row>
    <row r="8" ht="20.25" customHeight="true" spans="1:4">
      <c r="A8" s="8" t="s">
        <v>9</v>
      </c>
      <c r="B8" s="18"/>
      <c r="C8" s="265" t="str">
        <f>"二"&amp;"、"&amp;"外交支出"</f>
        <v>二、外交支出</v>
      </c>
      <c r="D8" s="18"/>
    </row>
    <row r="9" ht="20.25" customHeight="true" spans="1:4">
      <c r="A9" s="8" t="s">
        <v>10</v>
      </c>
      <c r="B9" s="18"/>
      <c r="C9" s="265" t="str">
        <f>"三"&amp;"、"&amp;"国防支出"</f>
        <v>三、国防支出</v>
      </c>
      <c r="D9" s="18"/>
    </row>
    <row r="10" ht="20.25" customHeight="true" spans="1:4">
      <c r="A10" s="8" t="s">
        <v>11</v>
      </c>
      <c r="B10" s="18"/>
      <c r="C10" s="265" t="str">
        <f>"四"&amp;"、"&amp;"公共安全支出"</f>
        <v>四、公共安全支出</v>
      </c>
      <c r="D10" s="18"/>
    </row>
    <row r="11" ht="20.25" customHeight="true" spans="1:4">
      <c r="A11" s="8" t="s">
        <v>12</v>
      </c>
      <c r="B11" s="18">
        <v>1.1</v>
      </c>
      <c r="C11" s="265" t="str">
        <f>"五"&amp;"、"&amp;"教育支出"</f>
        <v>五、教育支出</v>
      </c>
      <c r="D11" s="18"/>
    </row>
    <row r="12" ht="20.25" customHeight="true" spans="1:4">
      <c r="A12" s="8" t="s">
        <v>13</v>
      </c>
      <c r="B12" s="18"/>
      <c r="C12" s="265" t="str">
        <f>"六"&amp;"、"&amp;"科学技术支出"</f>
        <v>六、科学技术支出</v>
      </c>
      <c r="D12" s="18"/>
    </row>
    <row r="13" ht="20.25" customHeight="true" spans="1:4">
      <c r="A13" s="8" t="s">
        <v>14</v>
      </c>
      <c r="B13" s="18"/>
      <c r="C13" s="265" t="str">
        <f>"七"&amp;"、"&amp;"文化旅游体育与传媒支出"</f>
        <v>七、文化旅游体育与传媒支出</v>
      </c>
      <c r="D13" s="18"/>
    </row>
    <row r="14" ht="20.25" customHeight="true" spans="1:4">
      <c r="A14" s="8" t="s">
        <v>15</v>
      </c>
      <c r="B14" s="18"/>
      <c r="C14" s="265" t="str">
        <f>"八"&amp;"、"&amp;"社会保障和就业支出"</f>
        <v>八、社会保障和就业支出</v>
      </c>
      <c r="D14" s="18">
        <v>197.230529</v>
      </c>
    </row>
    <row r="15" ht="20.25" customHeight="true" spans="1:4">
      <c r="A15" s="8" t="s">
        <v>16</v>
      </c>
      <c r="B15" s="18"/>
      <c r="C15" s="265" t="str">
        <f>"九"&amp;"、"&amp;"社会保险基金支出"</f>
        <v>九、社会保险基金支出</v>
      </c>
      <c r="D15" s="18"/>
    </row>
    <row r="16" ht="20.25" customHeight="true" spans="1:4">
      <c r="A16" s="8" t="s">
        <v>17</v>
      </c>
      <c r="B16" s="18">
        <v>1.1</v>
      </c>
      <c r="C16" s="265" t="str">
        <f>"十"&amp;"、"&amp;"卫生健康支出"</f>
        <v>十、卫生健康支出</v>
      </c>
      <c r="D16" s="18">
        <v>70.007889</v>
      </c>
    </row>
    <row r="17" ht="20.25" customHeight="true" spans="1:4">
      <c r="A17" s="8"/>
      <c r="B17" s="18"/>
      <c r="C17" s="265" t="str">
        <f>"十一"&amp;"、"&amp;"节能环保支出"</f>
        <v>十一、节能环保支出</v>
      </c>
      <c r="D17" s="18"/>
    </row>
    <row r="18" ht="20.25" customHeight="true" spans="1:4">
      <c r="A18" s="8"/>
      <c r="B18" s="8"/>
      <c r="C18" s="265" t="str">
        <f>"十二"&amp;"、"&amp;"城乡社区支出"</f>
        <v>十二、城乡社区支出</v>
      </c>
      <c r="D18" s="18"/>
    </row>
    <row r="19" ht="20.25" customHeight="true" spans="1:4">
      <c r="A19" s="8"/>
      <c r="B19" s="8"/>
      <c r="C19" s="265" t="str">
        <f>"十三"&amp;"、"&amp;"农林水支出"</f>
        <v>十三、农林水支出</v>
      </c>
      <c r="D19" s="18"/>
    </row>
    <row r="20" ht="20.25" customHeight="true" spans="1:4">
      <c r="A20" s="8"/>
      <c r="B20" s="8"/>
      <c r="C20" s="265" t="str">
        <f>"十四"&amp;"、"&amp;"交通运输支出"</f>
        <v>十四、交通运输支出</v>
      </c>
      <c r="D20" s="18"/>
    </row>
    <row r="21" ht="20.25" customHeight="true" spans="1:4">
      <c r="A21" s="8"/>
      <c r="B21" s="8"/>
      <c r="C21" s="265" t="str">
        <f>"十五"&amp;"、"&amp;"资源勘探工业信息等支出"</f>
        <v>十五、资源勘探工业信息等支出</v>
      </c>
      <c r="D21" s="18"/>
    </row>
    <row r="22" ht="20.25" customHeight="true" spans="1:4">
      <c r="A22" s="8"/>
      <c r="B22" s="8"/>
      <c r="C22" s="265" t="str">
        <f>"十六"&amp;"、"&amp;"商业服务业等支出"</f>
        <v>十六、商业服务业等支出</v>
      </c>
      <c r="D22" s="18"/>
    </row>
    <row r="23" ht="20.25" customHeight="true" spans="1:4">
      <c r="A23" s="8"/>
      <c r="B23" s="8"/>
      <c r="C23" s="265" t="str">
        <f>"十七"&amp;"、"&amp;"金融支出"</f>
        <v>十七、金融支出</v>
      </c>
      <c r="D23" s="18"/>
    </row>
    <row r="24" ht="20.25" customHeight="true" spans="1:4">
      <c r="A24" s="8"/>
      <c r="B24" s="8"/>
      <c r="C24" s="265" t="str">
        <f>"十八"&amp;"、"&amp;"援助其他地区支出"</f>
        <v>十八、援助其他地区支出</v>
      </c>
      <c r="D24" s="18"/>
    </row>
    <row r="25" ht="20.25" customHeight="true" spans="1:4">
      <c r="A25" s="8"/>
      <c r="B25" s="8"/>
      <c r="C25" s="265" t="str">
        <f>"十九"&amp;"、"&amp;"自然资源海洋气象等支出"</f>
        <v>十九、自然资源海洋气象等支出</v>
      </c>
      <c r="D25" s="18"/>
    </row>
    <row r="26" ht="20.25" customHeight="true" spans="1:4">
      <c r="A26" s="8"/>
      <c r="B26" s="8"/>
      <c r="C26" s="265" t="str">
        <f>"二十"&amp;"、"&amp;"住房保障支出"</f>
        <v>二十、住房保障支出</v>
      </c>
      <c r="D26" s="18">
        <v>75.467244</v>
      </c>
    </row>
    <row r="27" ht="20.25" customHeight="true" spans="1:4">
      <c r="A27" s="8"/>
      <c r="B27" s="8"/>
      <c r="C27" s="265" t="str">
        <f>"二十一"&amp;"、"&amp;"粮油物资储备支出"</f>
        <v>二十一、粮油物资储备支出</v>
      </c>
      <c r="D27" s="18"/>
    </row>
    <row r="28" ht="20.25" customHeight="true" spans="1:4">
      <c r="A28" s="8"/>
      <c r="B28" s="8"/>
      <c r="C28" s="265" t="str">
        <f>"二十二"&amp;"、"&amp;"国有资本经营预算支出"</f>
        <v>二十二、国有资本经营预算支出</v>
      </c>
      <c r="D28" s="18"/>
    </row>
    <row r="29" ht="20.25" customHeight="true" spans="1:4">
      <c r="A29" s="8"/>
      <c r="B29" s="8"/>
      <c r="C29" s="265" t="str">
        <f>"二十三"&amp;"、"&amp;"灾害防治及应急管理支出"</f>
        <v>二十三、灾害防治及应急管理支出</v>
      </c>
      <c r="D29" s="18"/>
    </row>
    <row r="30" ht="20.25" customHeight="true" spans="1:4">
      <c r="A30" s="8"/>
      <c r="B30" s="8"/>
      <c r="C30" s="265" t="str">
        <f>"二十四"&amp;"、"&amp;"预备费"</f>
        <v>二十四、预备费</v>
      </c>
      <c r="D30" s="18"/>
    </row>
    <row r="31" ht="20.25" customHeight="true" spans="1:4">
      <c r="A31" s="8"/>
      <c r="B31" s="8"/>
      <c r="C31" s="265" t="str">
        <f>"二十五"&amp;"、"&amp;"其他支出"</f>
        <v>二十五、其他支出</v>
      </c>
      <c r="D31" s="18"/>
    </row>
    <row r="32" ht="20.25" customHeight="true" spans="1:4">
      <c r="A32" s="8"/>
      <c r="B32" s="8"/>
      <c r="C32" s="265" t="str">
        <f>"二十六"&amp;"、"&amp;"转移性支出"</f>
        <v>二十六、转移性支出</v>
      </c>
      <c r="D32" s="18"/>
    </row>
    <row r="33" ht="20.25" customHeight="true" spans="1:4">
      <c r="A33" s="8"/>
      <c r="B33" s="8"/>
      <c r="C33" s="265" t="str">
        <f>"二十七"&amp;"、"&amp;"债务还本支出"</f>
        <v>二十七、债务还本支出</v>
      </c>
      <c r="D33" s="18"/>
    </row>
    <row r="34" ht="20.25" customHeight="true" spans="1:4">
      <c r="A34" s="8"/>
      <c r="B34" s="8"/>
      <c r="C34" s="265" t="str">
        <f>"二十八"&amp;"、"&amp;"债务付息支出"</f>
        <v>二十八、债务付息支出</v>
      </c>
      <c r="D34" s="18"/>
    </row>
    <row r="35" ht="20.25" customHeight="true" spans="1:4">
      <c r="A35" s="8"/>
      <c r="B35" s="8"/>
      <c r="C35" s="265" t="str">
        <f>"二十九"&amp;"、"&amp;"债务发行费用支出"</f>
        <v>二十九、债务发行费用支出</v>
      </c>
      <c r="D35" s="18"/>
    </row>
    <row r="36" ht="20.25" customHeight="true" spans="1:4">
      <c r="A36" s="8"/>
      <c r="B36" s="8"/>
      <c r="C36" s="265" t="str">
        <f>"三十"&amp;"、"&amp;"抗疫特别国债安排的支出"</f>
        <v>三十、抗疫特别国债安排的支出</v>
      </c>
      <c r="D36" s="18"/>
    </row>
    <row r="37" ht="20.25" customHeight="true" spans="1:4">
      <c r="A37" s="208" t="s">
        <v>18</v>
      </c>
      <c r="B37" s="18">
        <v>1651.81373</v>
      </c>
      <c r="C37" s="208" t="s">
        <v>19</v>
      </c>
      <c r="D37" s="18">
        <v>1651.81373</v>
      </c>
    </row>
    <row r="38" ht="20.25" customHeight="true" spans="1:4">
      <c r="A38" s="8" t="s">
        <v>20</v>
      </c>
      <c r="B38" s="18"/>
      <c r="C38" s="8" t="s">
        <v>21</v>
      </c>
      <c r="D38" s="18"/>
    </row>
    <row r="39" ht="20.25" customHeight="true" spans="1:4">
      <c r="A39" s="208" t="s">
        <v>22</v>
      </c>
      <c r="B39" s="18">
        <v>1651.81373</v>
      </c>
      <c r="C39" s="208" t="s">
        <v>23</v>
      </c>
      <c r="D39" s="18">
        <v>1651.81373</v>
      </c>
    </row>
  </sheetData>
  <mergeCells count="8">
    <mergeCell ref="A2:D2"/>
    <mergeCell ref="A3:B3"/>
    <mergeCell ref="A4:B4"/>
    <mergeCell ref="C4:D4"/>
    <mergeCell ref="A5:A6"/>
    <mergeCell ref="B5:B6"/>
    <mergeCell ref="C5:C6"/>
    <mergeCell ref="D5:D6"/>
  </mergeCells>
  <pageMargins left="0.75" right="0.75" top="1" bottom="1" header="0.5" footer="0.5"/>
  <pageSetup paperSize="9" fitToWidth="0"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K21"/>
  <sheetViews>
    <sheetView showZeros="0" workbookViewId="0">
      <selection activeCell="C15" sqref="C15:C18"/>
    </sheetView>
  </sheetViews>
  <sheetFormatPr defaultColWidth="9.14166666666667" defaultRowHeight="12" customHeight="true"/>
  <cols>
    <col min="1" max="1" width="30.025" customWidth="true"/>
    <col min="2" max="2" width="29" customWidth="true"/>
    <col min="3" max="3" width="23.85" customWidth="true"/>
    <col min="4" max="4" width="20.575" customWidth="true"/>
    <col min="5" max="5" width="20.1416666666667" customWidth="true"/>
    <col min="6" max="6" width="19.85" customWidth="true"/>
    <col min="7" max="7" width="9.85" customWidth="true"/>
    <col min="8" max="8" width="19" customWidth="true"/>
    <col min="9" max="9" width="12.575" customWidth="true"/>
    <col min="10" max="10" width="12.2833333333333" customWidth="true"/>
    <col min="11" max="11" width="15.7083333333333" customWidth="true"/>
  </cols>
  <sheetData>
    <row r="1" customHeight="true" spans="11:11">
      <c r="K1" s="53" t="s">
        <v>332</v>
      </c>
    </row>
    <row r="2" ht="28.5" customHeight="true" spans="2:11">
      <c r="B2" s="49" t="s">
        <v>333</v>
      </c>
      <c r="C2" s="2"/>
      <c r="D2" s="2"/>
      <c r="E2" s="2"/>
      <c r="F2" s="2"/>
      <c r="G2" s="52"/>
      <c r="H2" s="2"/>
      <c r="I2" s="52"/>
      <c r="J2" s="52"/>
      <c r="K2" s="2"/>
    </row>
    <row r="3" ht="17.25" customHeight="true" spans="1:2">
      <c r="A3" t="str">
        <f>"单位名称："&amp;"中国共产党富源县委员会办公室"</f>
        <v>单位名称：中国共产党富源县委员会办公室</v>
      </c>
      <c r="B3" s="3"/>
    </row>
    <row r="4" ht="44.25" customHeight="true" spans="1:11">
      <c r="A4" s="133" t="s">
        <v>235</v>
      </c>
      <c r="B4" s="42" t="s">
        <v>334</v>
      </c>
      <c r="C4" s="42" t="s">
        <v>335</v>
      </c>
      <c r="D4" s="42" t="s">
        <v>336</v>
      </c>
      <c r="E4" s="42" t="s">
        <v>337</v>
      </c>
      <c r="F4" s="42" t="s">
        <v>338</v>
      </c>
      <c r="G4" s="50" t="s">
        <v>339</v>
      </c>
      <c r="H4" s="42" t="s">
        <v>340</v>
      </c>
      <c r="I4" s="50" t="s">
        <v>341</v>
      </c>
      <c r="J4" s="50" t="s">
        <v>342</v>
      </c>
      <c r="K4" s="42" t="s">
        <v>343</v>
      </c>
    </row>
    <row r="5" ht="18.75" customHeight="true" spans="1:11">
      <c r="A5" s="134">
        <v>1</v>
      </c>
      <c r="B5" s="135">
        <v>2</v>
      </c>
      <c r="C5" s="135">
        <v>3</v>
      </c>
      <c r="D5" s="135">
        <v>4</v>
      </c>
      <c r="E5" s="135">
        <v>5</v>
      </c>
      <c r="F5" s="135">
        <v>6</v>
      </c>
      <c r="G5" s="138">
        <v>7</v>
      </c>
      <c r="H5" s="135">
        <v>8</v>
      </c>
      <c r="I5" s="138">
        <v>9</v>
      </c>
      <c r="J5" s="138">
        <v>10</v>
      </c>
      <c r="K5" s="135">
        <v>11</v>
      </c>
    </row>
    <row r="6" ht="21.75" customHeight="true" spans="1:11">
      <c r="A6" s="9"/>
      <c r="B6" s="8" t="s">
        <v>43</v>
      </c>
      <c r="C6" s="9"/>
      <c r="D6" s="9"/>
      <c r="E6" s="9"/>
      <c r="F6" s="9"/>
      <c r="G6" s="9"/>
      <c r="H6" s="9"/>
      <c r="I6" s="9"/>
      <c r="J6" s="9"/>
      <c r="K6" s="9"/>
    </row>
    <row r="7" ht="19.5" customHeight="true" spans="1:11">
      <c r="A7" s="136" t="s">
        <v>320</v>
      </c>
      <c r="B7" s="8" t="s">
        <v>319</v>
      </c>
      <c r="C7" s="137" t="s">
        <v>344</v>
      </c>
      <c r="D7" s="8" t="s">
        <v>345</v>
      </c>
      <c r="E7" s="8" t="s">
        <v>346</v>
      </c>
      <c r="F7" s="8" t="s">
        <v>347</v>
      </c>
      <c r="G7" s="8" t="s">
        <v>348</v>
      </c>
      <c r="H7" s="8" t="s">
        <v>153</v>
      </c>
      <c r="I7" s="8" t="s">
        <v>349</v>
      </c>
      <c r="J7" s="8" t="s">
        <v>350</v>
      </c>
      <c r="K7" s="8" t="s">
        <v>351</v>
      </c>
    </row>
    <row r="8" ht="19.5" customHeight="true" spans="1:11">
      <c r="A8" s="136" t="s">
        <v>320</v>
      </c>
      <c r="B8" s="8" t="s">
        <v>319</v>
      </c>
      <c r="C8" s="8" t="s">
        <v>352</v>
      </c>
      <c r="D8" s="8" t="s">
        <v>345</v>
      </c>
      <c r="E8" s="8" t="s">
        <v>346</v>
      </c>
      <c r="F8" s="8" t="s">
        <v>353</v>
      </c>
      <c r="G8" s="8" t="s">
        <v>348</v>
      </c>
      <c r="H8" s="8" t="s">
        <v>354</v>
      </c>
      <c r="I8" s="8" t="s">
        <v>355</v>
      </c>
      <c r="J8" s="8" t="s">
        <v>350</v>
      </c>
      <c r="K8" s="8" t="s">
        <v>356</v>
      </c>
    </row>
    <row r="9" ht="19.5" customHeight="true" spans="1:11">
      <c r="A9" s="136" t="s">
        <v>320</v>
      </c>
      <c r="B9" s="8" t="s">
        <v>319</v>
      </c>
      <c r="C9" s="8" t="s">
        <v>352</v>
      </c>
      <c r="D9" s="8" t="s">
        <v>357</v>
      </c>
      <c r="E9" s="8" t="s">
        <v>358</v>
      </c>
      <c r="F9" s="8" t="s">
        <v>359</v>
      </c>
      <c r="G9" s="8" t="s">
        <v>360</v>
      </c>
      <c r="H9" s="8" t="s">
        <v>361</v>
      </c>
      <c r="I9" s="8" t="s">
        <v>362</v>
      </c>
      <c r="J9" s="8" t="s">
        <v>350</v>
      </c>
      <c r="K9" s="8" t="s">
        <v>363</v>
      </c>
    </row>
    <row r="10" ht="19.5" customHeight="true" spans="1:11">
      <c r="A10" s="136" t="s">
        <v>320</v>
      </c>
      <c r="B10" s="8" t="s">
        <v>319</v>
      </c>
      <c r="C10" s="8" t="s">
        <v>352</v>
      </c>
      <c r="D10" s="8" t="s">
        <v>364</v>
      </c>
      <c r="E10" s="8" t="s">
        <v>365</v>
      </c>
      <c r="F10" s="8" t="s">
        <v>366</v>
      </c>
      <c r="G10" s="8" t="s">
        <v>348</v>
      </c>
      <c r="H10" s="8" t="s">
        <v>367</v>
      </c>
      <c r="I10" s="8" t="s">
        <v>368</v>
      </c>
      <c r="J10" s="8" t="s">
        <v>350</v>
      </c>
      <c r="K10" s="8" t="s">
        <v>369</v>
      </c>
    </row>
    <row r="11" ht="19.5" customHeight="true" spans="1:11">
      <c r="A11" s="136" t="s">
        <v>317</v>
      </c>
      <c r="B11" s="8" t="s">
        <v>315</v>
      </c>
      <c r="C11" s="8" t="s">
        <v>370</v>
      </c>
      <c r="D11" s="8" t="s">
        <v>345</v>
      </c>
      <c r="E11" s="8" t="s">
        <v>371</v>
      </c>
      <c r="F11" s="8" t="s">
        <v>372</v>
      </c>
      <c r="G11" s="8" t="s">
        <v>373</v>
      </c>
      <c r="H11" s="8" t="s">
        <v>141</v>
      </c>
      <c r="I11" s="8" t="s">
        <v>374</v>
      </c>
      <c r="J11" s="8" t="s">
        <v>350</v>
      </c>
      <c r="K11" s="8" t="s">
        <v>375</v>
      </c>
    </row>
    <row r="12" ht="19.5" customHeight="true" spans="1:11">
      <c r="A12" s="136" t="s">
        <v>317</v>
      </c>
      <c r="B12" s="8" t="s">
        <v>315</v>
      </c>
      <c r="C12" s="8" t="s">
        <v>370</v>
      </c>
      <c r="D12" s="8" t="s">
        <v>345</v>
      </c>
      <c r="E12" s="8" t="s">
        <v>376</v>
      </c>
      <c r="F12" s="8" t="s">
        <v>377</v>
      </c>
      <c r="G12" s="8" t="s">
        <v>360</v>
      </c>
      <c r="H12" s="8" t="s">
        <v>378</v>
      </c>
      <c r="I12" s="8" t="s">
        <v>362</v>
      </c>
      <c r="J12" s="8" t="s">
        <v>350</v>
      </c>
      <c r="K12" s="8" t="s">
        <v>379</v>
      </c>
    </row>
    <row r="13" ht="19.5" customHeight="true" spans="1:11">
      <c r="A13" s="136" t="s">
        <v>317</v>
      </c>
      <c r="B13" s="8" t="s">
        <v>315</v>
      </c>
      <c r="C13" s="8" t="s">
        <v>370</v>
      </c>
      <c r="D13" s="8" t="s">
        <v>357</v>
      </c>
      <c r="E13" s="8" t="s">
        <v>380</v>
      </c>
      <c r="F13" s="8" t="s">
        <v>366</v>
      </c>
      <c r="G13" s="8" t="s">
        <v>348</v>
      </c>
      <c r="H13" s="8" t="s">
        <v>381</v>
      </c>
      <c r="I13" s="8" t="s">
        <v>368</v>
      </c>
      <c r="J13" s="8" t="s">
        <v>350</v>
      </c>
      <c r="K13" s="8" t="s">
        <v>382</v>
      </c>
    </row>
    <row r="14" ht="19.5" customHeight="true" spans="1:11">
      <c r="A14" s="136" t="s">
        <v>317</v>
      </c>
      <c r="B14" s="8" t="s">
        <v>315</v>
      </c>
      <c r="C14" s="8" t="s">
        <v>370</v>
      </c>
      <c r="D14" s="8" t="s">
        <v>364</v>
      </c>
      <c r="E14" s="8" t="s">
        <v>365</v>
      </c>
      <c r="F14" s="8" t="s">
        <v>383</v>
      </c>
      <c r="G14" s="8" t="s">
        <v>348</v>
      </c>
      <c r="H14" s="8" t="s">
        <v>381</v>
      </c>
      <c r="I14" s="8" t="s">
        <v>368</v>
      </c>
      <c r="J14" s="8" t="s">
        <v>350</v>
      </c>
      <c r="K14" s="8" t="s">
        <v>383</v>
      </c>
    </row>
    <row r="15" ht="19.5" customHeight="true" spans="1:11">
      <c r="A15" s="136" t="s">
        <v>330</v>
      </c>
      <c r="B15" s="8" t="s">
        <v>328</v>
      </c>
      <c r="C15" s="8" t="s">
        <v>384</v>
      </c>
      <c r="D15" s="8" t="s">
        <v>345</v>
      </c>
      <c r="E15" s="8" t="s">
        <v>346</v>
      </c>
      <c r="F15" s="8" t="s">
        <v>385</v>
      </c>
      <c r="G15" s="8" t="s">
        <v>360</v>
      </c>
      <c r="H15" s="8" t="s">
        <v>136</v>
      </c>
      <c r="I15" s="8" t="s">
        <v>386</v>
      </c>
      <c r="J15" s="8" t="s">
        <v>350</v>
      </c>
      <c r="K15" s="8" t="s">
        <v>387</v>
      </c>
    </row>
    <row r="16" ht="19.5" customHeight="true" spans="1:11">
      <c r="A16" s="136" t="s">
        <v>330</v>
      </c>
      <c r="B16" s="8" t="s">
        <v>328</v>
      </c>
      <c r="C16" s="8" t="s">
        <v>388</v>
      </c>
      <c r="D16" s="8" t="s">
        <v>345</v>
      </c>
      <c r="E16" s="8" t="s">
        <v>376</v>
      </c>
      <c r="F16" s="8" t="s">
        <v>377</v>
      </c>
      <c r="G16" s="8" t="s">
        <v>360</v>
      </c>
      <c r="H16" s="8" t="s">
        <v>389</v>
      </c>
      <c r="I16" s="8" t="s">
        <v>362</v>
      </c>
      <c r="J16" s="8" t="s">
        <v>350</v>
      </c>
      <c r="K16" s="8" t="s">
        <v>390</v>
      </c>
    </row>
    <row r="17" ht="19.5" customHeight="true" spans="1:11">
      <c r="A17" s="136" t="s">
        <v>330</v>
      </c>
      <c r="B17" s="8" t="s">
        <v>328</v>
      </c>
      <c r="C17" s="8" t="s">
        <v>388</v>
      </c>
      <c r="D17" s="8" t="s">
        <v>357</v>
      </c>
      <c r="E17" s="8" t="s">
        <v>380</v>
      </c>
      <c r="F17" s="8" t="s">
        <v>366</v>
      </c>
      <c r="G17" s="8" t="s">
        <v>360</v>
      </c>
      <c r="H17" s="8" t="s">
        <v>391</v>
      </c>
      <c r="I17" s="8" t="s">
        <v>368</v>
      </c>
      <c r="J17" s="8" t="s">
        <v>350</v>
      </c>
      <c r="K17" s="8" t="s">
        <v>392</v>
      </c>
    </row>
    <row r="18" ht="19.5" customHeight="true" spans="1:11">
      <c r="A18" s="136" t="s">
        <v>330</v>
      </c>
      <c r="B18" s="8" t="s">
        <v>328</v>
      </c>
      <c r="C18" s="8" t="s">
        <v>388</v>
      </c>
      <c r="D18" s="8" t="s">
        <v>364</v>
      </c>
      <c r="E18" s="8" t="s">
        <v>365</v>
      </c>
      <c r="F18" s="8" t="s">
        <v>393</v>
      </c>
      <c r="G18" s="8" t="s">
        <v>360</v>
      </c>
      <c r="H18" s="8" t="s">
        <v>391</v>
      </c>
      <c r="I18" s="8" t="s">
        <v>368</v>
      </c>
      <c r="J18" s="8" t="s">
        <v>350</v>
      </c>
      <c r="K18" s="8" t="s">
        <v>394</v>
      </c>
    </row>
    <row r="19" ht="19.5" customHeight="true" spans="1:11">
      <c r="A19" s="136" t="s">
        <v>326</v>
      </c>
      <c r="B19" s="8" t="s">
        <v>325</v>
      </c>
      <c r="C19" s="8" t="s">
        <v>395</v>
      </c>
      <c r="D19" s="8" t="s">
        <v>345</v>
      </c>
      <c r="E19" s="8" t="s">
        <v>396</v>
      </c>
      <c r="F19" s="8" t="s">
        <v>397</v>
      </c>
      <c r="G19" s="8" t="s">
        <v>360</v>
      </c>
      <c r="H19" s="8" t="s">
        <v>378</v>
      </c>
      <c r="I19" s="8" t="s">
        <v>368</v>
      </c>
      <c r="J19" s="8" t="s">
        <v>398</v>
      </c>
      <c r="K19" s="8" t="s">
        <v>399</v>
      </c>
    </row>
    <row r="20" ht="19.5" customHeight="true" spans="1:11">
      <c r="A20" s="136" t="s">
        <v>326</v>
      </c>
      <c r="B20" s="8" t="s">
        <v>325</v>
      </c>
      <c r="C20" s="8" t="s">
        <v>395</v>
      </c>
      <c r="D20" s="8" t="s">
        <v>357</v>
      </c>
      <c r="E20" s="8" t="s">
        <v>380</v>
      </c>
      <c r="F20" s="8" t="s">
        <v>400</v>
      </c>
      <c r="G20" s="8" t="s">
        <v>360</v>
      </c>
      <c r="H20" s="8" t="s">
        <v>378</v>
      </c>
      <c r="I20" s="8" t="s">
        <v>368</v>
      </c>
      <c r="J20" s="8" t="s">
        <v>398</v>
      </c>
      <c r="K20" s="8" t="s">
        <v>401</v>
      </c>
    </row>
    <row r="21" ht="19.5" customHeight="true" spans="1:11">
      <c r="A21" s="136" t="s">
        <v>326</v>
      </c>
      <c r="B21" s="8" t="s">
        <v>325</v>
      </c>
      <c r="C21" s="8" t="s">
        <v>395</v>
      </c>
      <c r="D21" s="8" t="s">
        <v>364</v>
      </c>
      <c r="E21" s="8" t="s">
        <v>365</v>
      </c>
      <c r="F21" s="8" t="s">
        <v>402</v>
      </c>
      <c r="G21" s="8" t="s">
        <v>348</v>
      </c>
      <c r="H21" s="8" t="s">
        <v>367</v>
      </c>
      <c r="I21" s="8" t="s">
        <v>368</v>
      </c>
      <c r="J21" s="8" t="s">
        <v>350</v>
      </c>
      <c r="K21" s="8" t="s">
        <v>403</v>
      </c>
    </row>
  </sheetData>
  <mergeCells count="13">
    <mergeCell ref="B2:K2"/>
    <mergeCell ref="A7:A10"/>
    <mergeCell ref="A11:A14"/>
    <mergeCell ref="A15:A18"/>
    <mergeCell ref="A19:A21"/>
    <mergeCell ref="B7:B10"/>
    <mergeCell ref="B11:B14"/>
    <mergeCell ref="B15:B18"/>
    <mergeCell ref="B19:B21"/>
    <mergeCell ref="C7:C10"/>
    <mergeCell ref="C11:C14"/>
    <mergeCell ref="C15:C18"/>
    <mergeCell ref="C19:C21"/>
  </mergeCells>
  <pageMargins left="0.75" right="0.75" top="1" bottom="1" header="0.5" footer="0.5"/>
  <pageSetup paperSize="9" fitToWidth="0"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K7"/>
  <sheetViews>
    <sheetView showZeros="0" workbookViewId="0">
      <selection activeCell="D6" sqref="A1:K6"/>
    </sheetView>
  </sheetViews>
  <sheetFormatPr defaultColWidth="9.14166666666667" defaultRowHeight="12" customHeight="true" outlineLevelRow="6"/>
  <cols>
    <col min="1" max="1" width="38.025" customWidth="true"/>
    <col min="2" max="2" width="22.7083333333333" customWidth="true"/>
    <col min="3" max="3" width="17.575" customWidth="true"/>
    <col min="4" max="7" width="23.575" customWidth="true"/>
    <col min="8" max="8" width="21.85" customWidth="true"/>
    <col min="9" max="11" width="23.575" customWidth="true"/>
  </cols>
  <sheetData>
    <row r="1" ht="17.25" customHeight="true" spans="11:11">
      <c r="K1" s="66" t="s">
        <v>404</v>
      </c>
    </row>
    <row r="2" ht="28.5" customHeight="true" spans="2:11">
      <c r="B2" s="123" t="s">
        <v>405</v>
      </c>
      <c r="C2" s="20"/>
      <c r="D2" s="20"/>
      <c r="E2" s="20"/>
      <c r="F2" s="20"/>
      <c r="G2" s="72"/>
      <c r="H2" s="20"/>
      <c r="I2" s="72"/>
      <c r="J2" s="72"/>
      <c r="K2" s="20"/>
    </row>
    <row r="3" ht="17.25" customHeight="true" spans="1:2">
      <c r="A3" t="s">
        <v>406</v>
      </c>
      <c r="B3" s="124"/>
    </row>
    <row r="4" ht="44.25" customHeight="true" spans="1:11">
      <c r="A4" s="125" t="s">
        <v>235</v>
      </c>
      <c r="B4" s="42" t="s">
        <v>334</v>
      </c>
      <c r="C4" s="42" t="s">
        <v>335</v>
      </c>
      <c r="D4" s="42" t="s">
        <v>336</v>
      </c>
      <c r="E4" s="42" t="s">
        <v>337</v>
      </c>
      <c r="F4" s="42" t="s">
        <v>338</v>
      </c>
      <c r="G4" s="50" t="s">
        <v>339</v>
      </c>
      <c r="H4" s="42" t="s">
        <v>340</v>
      </c>
      <c r="I4" s="50" t="s">
        <v>341</v>
      </c>
      <c r="J4" s="50" t="s">
        <v>342</v>
      </c>
      <c r="K4" s="42" t="s">
        <v>343</v>
      </c>
    </row>
    <row r="5" ht="14.25" customHeight="true" spans="1:11">
      <c r="A5" s="126">
        <v>1</v>
      </c>
      <c r="B5" s="127">
        <v>2</v>
      </c>
      <c r="C5" s="128">
        <v>3</v>
      </c>
      <c r="D5" s="129">
        <v>4</v>
      </c>
      <c r="E5" s="129">
        <v>5</v>
      </c>
      <c r="F5" s="129">
        <v>6</v>
      </c>
      <c r="G5" s="129">
        <v>7</v>
      </c>
      <c r="H5" s="128">
        <v>8</v>
      </c>
      <c r="I5" s="129">
        <v>8</v>
      </c>
      <c r="J5" s="128">
        <v>10</v>
      </c>
      <c r="K5" s="128">
        <v>11</v>
      </c>
    </row>
    <row r="6" ht="42" customHeight="true" spans="1:11">
      <c r="A6" s="9"/>
      <c r="B6" s="8"/>
      <c r="C6" s="130"/>
      <c r="D6" s="130"/>
      <c r="E6" s="130"/>
      <c r="F6" s="131"/>
      <c r="G6" s="132"/>
      <c r="H6" s="131"/>
      <c r="I6" s="132"/>
      <c r="J6" s="132"/>
      <c r="K6" s="131"/>
    </row>
    <row r="7" ht="51.75" customHeight="true" spans="1:11">
      <c r="A7" s="126"/>
      <c r="B7" s="8"/>
      <c r="C7" s="8"/>
      <c r="D7" s="8"/>
      <c r="E7" s="8"/>
      <c r="F7" s="8"/>
      <c r="G7" s="8"/>
      <c r="H7" s="8"/>
      <c r="I7" s="8"/>
      <c r="J7" s="8"/>
      <c r="K7" s="28"/>
    </row>
  </sheetData>
  <mergeCells count="1">
    <mergeCell ref="B2:K2"/>
  </mergeCells>
  <pageMargins left="0.75" right="0.75" top="1" bottom="1" header="0.5" footer="0.5"/>
  <pageSetup paperSize="9" fitToWidth="0"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F9"/>
  <sheetViews>
    <sheetView showZeros="0" workbookViewId="0">
      <selection activeCell="D7" sqref="A1:F7"/>
    </sheetView>
  </sheetViews>
  <sheetFormatPr defaultColWidth="9.14166666666667" defaultRowHeight="14.25" customHeight="true" outlineLevelCol="5"/>
  <cols>
    <col min="1" max="1" width="26.85" customWidth="true"/>
    <col min="2" max="2" width="34.2833333333333" customWidth="true"/>
    <col min="3" max="3" width="30.425" customWidth="true"/>
    <col min="4" max="4" width="28.7083333333333" customWidth="true"/>
    <col min="5" max="6" width="26.85" customWidth="true"/>
  </cols>
  <sheetData>
    <row r="1" ht="12" customHeight="true" spans="1:6">
      <c r="A1" s="101">
        <v>1</v>
      </c>
      <c r="B1" s="102">
        <v>0</v>
      </c>
      <c r="C1" s="101">
        <v>1</v>
      </c>
      <c r="D1" s="117"/>
      <c r="E1" s="117"/>
      <c r="F1" s="100" t="s">
        <v>407</v>
      </c>
    </row>
    <row r="2" ht="26.25" customHeight="true" spans="1:6">
      <c r="A2" s="104" t="s">
        <v>408</v>
      </c>
      <c r="B2" s="104" t="s">
        <v>408</v>
      </c>
      <c r="C2" s="105"/>
      <c r="D2" s="118"/>
      <c r="E2" s="118"/>
      <c r="F2" s="118"/>
    </row>
    <row r="3" ht="13.5" customHeight="true" spans="1:6">
      <c r="A3" s="3" t="str">
        <f>"单位名称："&amp;"中国共产党富源县委员会办公室"</f>
        <v>单位名称：中国共产党富源县委员会办公室</v>
      </c>
      <c r="B3" s="3" t="s">
        <v>409</v>
      </c>
      <c r="C3" s="101"/>
      <c r="D3" s="117"/>
      <c r="E3" s="117"/>
      <c r="F3" s="269" t="s">
        <v>2</v>
      </c>
    </row>
    <row r="4" ht="19.5" customHeight="true" spans="1:6">
      <c r="A4" s="65" t="s">
        <v>410</v>
      </c>
      <c r="B4" s="119" t="s">
        <v>46</v>
      </c>
      <c r="C4" s="65" t="s">
        <v>47</v>
      </c>
      <c r="D4" s="16" t="s">
        <v>411</v>
      </c>
      <c r="E4" s="16"/>
      <c r="F4" s="16"/>
    </row>
    <row r="5" ht="18.75" customHeight="true" spans="1:6">
      <c r="A5" s="65"/>
      <c r="B5" s="120"/>
      <c r="C5" s="65"/>
      <c r="D5" s="16" t="s">
        <v>29</v>
      </c>
      <c r="E5" s="16" t="s">
        <v>48</v>
      </c>
      <c r="F5" s="16" t="s">
        <v>49</v>
      </c>
    </row>
    <row r="6" ht="23.25" customHeight="true" spans="1:6">
      <c r="A6" s="50">
        <v>1</v>
      </c>
      <c r="B6" s="112" t="s">
        <v>125</v>
      </c>
      <c r="C6" s="50">
        <v>3</v>
      </c>
      <c r="D6" s="61">
        <v>4</v>
      </c>
      <c r="E6" s="61">
        <v>5</v>
      </c>
      <c r="F6" s="61">
        <v>6</v>
      </c>
    </row>
    <row r="7" ht="23.25" customHeight="true" spans="1:6">
      <c r="A7" s="8"/>
      <c r="B7" s="9"/>
      <c r="C7" s="9"/>
      <c r="D7" s="18"/>
      <c r="E7" s="18"/>
      <c r="F7" s="18"/>
    </row>
    <row r="8" ht="24" customHeight="true" spans="1:6">
      <c r="A8" s="9"/>
      <c r="B8" s="8"/>
      <c r="C8" s="8"/>
      <c r="D8" s="18"/>
      <c r="E8" s="18"/>
      <c r="F8" s="18"/>
    </row>
    <row r="9" ht="18.75" customHeight="true" spans="1:6">
      <c r="A9" s="121" t="s">
        <v>107</v>
      </c>
      <c r="B9" s="121" t="s">
        <v>107</v>
      </c>
      <c r="C9" s="122" t="s">
        <v>107</v>
      </c>
      <c r="D9" s="18"/>
      <c r="E9" s="18"/>
      <c r="F9" s="18"/>
    </row>
  </sheetData>
  <mergeCells count="7">
    <mergeCell ref="A2:F2"/>
    <mergeCell ref="A3:C3"/>
    <mergeCell ref="D4:F4"/>
    <mergeCell ref="A9:C9"/>
    <mergeCell ref="A4:A5"/>
    <mergeCell ref="B4:B5"/>
    <mergeCell ref="C4:C5"/>
  </mergeCells>
  <pageMargins left="0.75" right="0.75" top="1" bottom="1" header="0.5" footer="0.5"/>
  <pageSetup paperSize="9" fitToWidth="0"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F9"/>
  <sheetViews>
    <sheetView showZeros="0" workbookViewId="0">
      <selection activeCell="E8" sqref="$A1:$XFD1048576"/>
    </sheetView>
  </sheetViews>
  <sheetFormatPr defaultColWidth="9.14166666666667" defaultRowHeight="14.25" customHeight="true" outlineLevelCol="5"/>
  <cols>
    <col min="1" max="1" width="23.575" customWidth="true"/>
    <col min="2" max="2" width="30.425" customWidth="true"/>
    <col min="3" max="3" width="26.1416666666667" customWidth="true"/>
    <col min="4" max="4" width="25.2833333333333" customWidth="true"/>
    <col min="5" max="6" width="23.575" customWidth="true"/>
  </cols>
  <sheetData>
    <row r="1" ht="12" customHeight="true" spans="1:6">
      <c r="A1" s="101">
        <v>1</v>
      </c>
      <c r="B1" s="102">
        <v>0</v>
      </c>
      <c r="C1" s="101">
        <v>1</v>
      </c>
      <c r="D1" s="103"/>
      <c r="E1" s="103"/>
      <c r="F1" s="116" t="s">
        <v>407</v>
      </c>
    </row>
    <row r="2" ht="26.25" customHeight="true" spans="1:6">
      <c r="A2" s="104" t="s">
        <v>412</v>
      </c>
      <c r="B2" s="104" t="s">
        <v>408</v>
      </c>
      <c r="C2" s="105"/>
      <c r="D2" s="106"/>
      <c r="E2" s="106"/>
      <c r="F2" s="106"/>
    </row>
    <row r="3" ht="13.5" customHeight="true" spans="1:6">
      <c r="A3" s="3" t="str">
        <f>"单位名称："&amp;"中国共产党富源县委员会办公室"</f>
        <v>单位名称：中国共产党富源县委员会办公室</v>
      </c>
      <c r="B3" s="107" t="s">
        <v>409</v>
      </c>
      <c r="C3" s="101"/>
      <c r="D3" s="103"/>
      <c r="E3" s="103"/>
      <c r="F3" s="269" t="s">
        <v>2</v>
      </c>
    </row>
    <row r="4" ht="19.5" customHeight="true" spans="1:6">
      <c r="A4" s="108" t="s">
        <v>410</v>
      </c>
      <c r="B4" s="109" t="s">
        <v>46</v>
      </c>
      <c r="C4" s="108" t="s">
        <v>47</v>
      </c>
      <c r="D4" s="37" t="s">
        <v>413</v>
      </c>
      <c r="E4" s="38"/>
      <c r="F4" s="39"/>
    </row>
    <row r="5" ht="18.75" customHeight="true" spans="1:6">
      <c r="A5" s="110"/>
      <c r="B5" s="111"/>
      <c r="C5" s="110"/>
      <c r="D5" s="32" t="s">
        <v>29</v>
      </c>
      <c r="E5" s="37" t="s">
        <v>48</v>
      </c>
      <c r="F5" s="32" t="s">
        <v>49</v>
      </c>
    </row>
    <row r="6" ht="18.75" customHeight="true" spans="1:6">
      <c r="A6" s="50">
        <v>1</v>
      </c>
      <c r="B6" s="112" t="s">
        <v>125</v>
      </c>
      <c r="C6" s="50">
        <v>3</v>
      </c>
      <c r="D6" s="61">
        <v>4</v>
      </c>
      <c r="E6" s="61">
        <v>5</v>
      </c>
      <c r="F6" s="61">
        <v>6</v>
      </c>
    </row>
    <row r="7" ht="21" customHeight="true" spans="1:6">
      <c r="A7" s="8"/>
      <c r="B7" s="113"/>
      <c r="C7" s="113"/>
      <c r="D7" s="18"/>
      <c r="E7" s="18"/>
      <c r="F7" s="18"/>
    </row>
    <row r="8" ht="21" customHeight="true" spans="1:6">
      <c r="A8" s="113"/>
      <c r="B8" s="8"/>
      <c r="C8" s="8"/>
      <c r="D8" s="18"/>
      <c r="E8" s="18"/>
      <c r="F8" s="18"/>
    </row>
    <row r="9" ht="18.75" customHeight="true" spans="1:6">
      <c r="A9" s="114" t="s">
        <v>107</v>
      </c>
      <c r="B9" s="114" t="s">
        <v>107</v>
      </c>
      <c r="C9" s="115" t="s">
        <v>107</v>
      </c>
      <c r="D9" s="18"/>
      <c r="E9" s="18"/>
      <c r="F9" s="18"/>
    </row>
  </sheetData>
  <mergeCells count="7">
    <mergeCell ref="A2:F2"/>
    <mergeCell ref="A3:C3"/>
    <mergeCell ref="D4:F4"/>
    <mergeCell ref="A9:C9"/>
    <mergeCell ref="A4:A5"/>
    <mergeCell ref="B4:B5"/>
    <mergeCell ref="C4:C5"/>
  </mergeCells>
  <pageMargins left="0.75" right="0.75" top="1" bottom="1" header="0.5" footer="0.5"/>
  <pageSetup paperSize="9" fitToWidth="0"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Q20"/>
  <sheetViews>
    <sheetView showZeros="0" topLeftCell="C3" workbookViewId="0">
      <selection activeCell="E14" sqref="A1:Q20"/>
    </sheetView>
  </sheetViews>
  <sheetFormatPr defaultColWidth="9.14166666666667" defaultRowHeight="14.25" customHeight="true"/>
  <cols>
    <col min="1" max="2" width="23.575" customWidth="true"/>
    <col min="3" max="3" width="27" customWidth="true"/>
    <col min="4" max="5" width="23.575" customWidth="true"/>
    <col min="6" max="6" width="33.85" customWidth="true"/>
    <col min="7" max="8" width="20.1416666666667" customWidth="true"/>
    <col min="9" max="9" width="25.2833333333333" customWidth="true"/>
    <col min="10" max="12" width="27" customWidth="true"/>
    <col min="13" max="13" width="23.575" customWidth="true"/>
    <col min="14" max="14" width="30.425" customWidth="true"/>
    <col min="15" max="15" width="27" customWidth="true"/>
    <col min="16" max="16" width="30.425" customWidth="true"/>
    <col min="17" max="17" width="23.575" customWidth="true"/>
  </cols>
  <sheetData>
    <row r="1" ht="13.5" customHeight="true" spans="15:17">
      <c r="O1" s="66"/>
      <c r="P1" s="66"/>
      <c r="Q1" s="45" t="s">
        <v>414</v>
      </c>
    </row>
    <row r="2" ht="27.75" customHeight="true" spans="1:17">
      <c r="A2" s="40" t="s">
        <v>415</v>
      </c>
      <c r="B2" s="20"/>
      <c r="C2" s="20"/>
      <c r="D2" s="20"/>
      <c r="E2" s="20"/>
      <c r="F2" s="20"/>
      <c r="G2" s="20"/>
      <c r="H2" s="20"/>
      <c r="I2" s="20"/>
      <c r="J2" s="20"/>
      <c r="K2" s="72"/>
      <c r="L2" s="20"/>
      <c r="M2" s="20"/>
      <c r="N2" s="20"/>
      <c r="O2" s="72"/>
      <c r="P2" s="72"/>
      <c r="Q2" s="20"/>
    </row>
    <row r="3" ht="18.75" customHeight="true" spans="1:17">
      <c r="A3" s="41" t="str">
        <f>"单位名称："&amp;"中国共产党富源县委员会办公室"</f>
        <v>单位名称：中国共产党富源县委员会办公室</v>
      </c>
      <c r="B3" s="31"/>
      <c r="C3" s="31"/>
      <c r="D3" s="31"/>
      <c r="E3" s="31"/>
      <c r="F3" s="31"/>
      <c r="G3" s="31"/>
      <c r="H3" s="31"/>
      <c r="I3" s="31"/>
      <c r="J3" s="31"/>
      <c r="O3" s="88"/>
      <c r="P3" s="88"/>
      <c r="Q3" s="269" t="s">
        <v>2</v>
      </c>
    </row>
    <row r="4" ht="15.75" customHeight="true" spans="1:17">
      <c r="A4" s="23" t="s">
        <v>416</v>
      </c>
      <c r="B4" s="74" t="s">
        <v>417</v>
      </c>
      <c r="C4" s="74" t="s">
        <v>418</v>
      </c>
      <c r="D4" s="74" t="s">
        <v>419</v>
      </c>
      <c r="E4" s="74" t="s">
        <v>420</v>
      </c>
      <c r="F4" s="74" t="s">
        <v>421</v>
      </c>
      <c r="G4" s="47" t="s">
        <v>241</v>
      </c>
      <c r="H4" s="47"/>
      <c r="I4" s="47"/>
      <c r="J4" s="47"/>
      <c r="K4" s="87"/>
      <c r="L4" s="47"/>
      <c r="M4" s="47"/>
      <c r="N4" s="47"/>
      <c r="O4" s="89"/>
      <c r="P4" s="87"/>
      <c r="Q4" s="48"/>
    </row>
    <row r="5" ht="17.25" customHeight="true" spans="1:17">
      <c r="A5" s="25"/>
      <c r="B5" s="76"/>
      <c r="C5" s="76"/>
      <c r="D5" s="76"/>
      <c r="E5" s="76"/>
      <c r="F5" s="76"/>
      <c r="G5" s="76" t="s">
        <v>29</v>
      </c>
      <c r="H5" s="76" t="s">
        <v>32</v>
      </c>
      <c r="I5" s="76" t="s">
        <v>422</v>
      </c>
      <c r="J5" s="76" t="s">
        <v>423</v>
      </c>
      <c r="K5" s="77" t="s">
        <v>424</v>
      </c>
      <c r="L5" s="90" t="s">
        <v>36</v>
      </c>
      <c r="M5" s="90"/>
      <c r="N5" s="90"/>
      <c r="O5" s="91"/>
      <c r="P5" s="96"/>
      <c r="Q5" s="78"/>
    </row>
    <row r="6" ht="54" customHeight="true" spans="1:17">
      <c r="A6" s="27"/>
      <c r="B6" s="78"/>
      <c r="C6" s="78"/>
      <c r="D6" s="78"/>
      <c r="E6" s="78"/>
      <c r="F6" s="78"/>
      <c r="G6" s="78"/>
      <c r="H6" s="78" t="s">
        <v>31</v>
      </c>
      <c r="I6" s="78"/>
      <c r="J6" s="78"/>
      <c r="K6" s="79"/>
      <c r="L6" s="78" t="s">
        <v>31</v>
      </c>
      <c r="M6" s="78" t="s">
        <v>37</v>
      </c>
      <c r="N6" s="78" t="s">
        <v>250</v>
      </c>
      <c r="O6" s="51" t="s">
        <v>39</v>
      </c>
      <c r="P6" s="79" t="s">
        <v>40</v>
      </c>
      <c r="Q6" s="78" t="s">
        <v>41</v>
      </c>
    </row>
    <row r="7" ht="15" customHeight="true" spans="1:17">
      <c r="A7" s="34">
        <v>1</v>
      </c>
      <c r="B7" s="97">
        <v>2</v>
      </c>
      <c r="C7" s="97">
        <v>3</v>
      </c>
      <c r="D7" s="97">
        <v>4</v>
      </c>
      <c r="E7" s="97">
        <v>5</v>
      </c>
      <c r="F7" s="97">
        <v>6</v>
      </c>
      <c r="G7" s="98">
        <v>7</v>
      </c>
      <c r="H7" s="98">
        <v>8</v>
      </c>
      <c r="I7" s="98">
        <v>9</v>
      </c>
      <c r="J7" s="98">
        <v>10</v>
      </c>
      <c r="K7" s="98">
        <v>11</v>
      </c>
      <c r="L7" s="98">
        <v>12</v>
      </c>
      <c r="M7" s="98">
        <v>13</v>
      </c>
      <c r="N7" s="98">
        <v>14</v>
      </c>
      <c r="O7" s="98">
        <v>15</v>
      </c>
      <c r="P7" s="98">
        <v>16</v>
      </c>
      <c r="Q7" s="98">
        <v>17</v>
      </c>
    </row>
    <row r="8" ht="21" customHeight="true" spans="1:17">
      <c r="A8" s="8" t="s">
        <v>43</v>
      </c>
      <c r="B8" s="80"/>
      <c r="C8" s="80"/>
      <c r="D8" s="80"/>
      <c r="E8" s="99"/>
      <c r="F8" s="18">
        <v>31.39</v>
      </c>
      <c r="G8" s="18">
        <v>47.886</v>
      </c>
      <c r="H8" s="18">
        <v>47.886</v>
      </c>
      <c r="I8" s="18"/>
      <c r="J8" s="18"/>
      <c r="K8" s="18"/>
      <c r="L8" s="18"/>
      <c r="M8" s="18"/>
      <c r="N8" s="18"/>
      <c r="O8" s="18"/>
      <c r="P8" s="18"/>
      <c r="Q8" s="18"/>
    </row>
    <row r="9" ht="25.5" customHeight="true" spans="1:17">
      <c r="A9" s="8" t="s">
        <v>300</v>
      </c>
      <c r="B9" s="8" t="s">
        <v>425</v>
      </c>
      <c r="C9" s="8" t="s">
        <v>426</v>
      </c>
      <c r="D9" s="8" t="s">
        <v>427</v>
      </c>
      <c r="E9" s="8"/>
      <c r="F9" s="18"/>
      <c r="G9" s="18">
        <v>8</v>
      </c>
      <c r="H9" s="18">
        <v>8</v>
      </c>
      <c r="I9" s="18"/>
      <c r="J9" s="18"/>
      <c r="K9" s="18"/>
      <c r="L9" s="18"/>
      <c r="M9" s="18"/>
      <c r="N9" s="18"/>
      <c r="O9" s="18"/>
      <c r="P9" s="18"/>
      <c r="Q9" s="18"/>
    </row>
    <row r="10" ht="25.5" customHeight="true" spans="1:17">
      <c r="A10" s="8" t="s">
        <v>300</v>
      </c>
      <c r="B10" s="8" t="s">
        <v>428</v>
      </c>
      <c r="C10" s="8" t="s">
        <v>429</v>
      </c>
      <c r="D10" s="8" t="s">
        <v>427</v>
      </c>
      <c r="E10" s="8"/>
      <c r="F10" s="18"/>
      <c r="G10" s="18">
        <v>6</v>
      </c>
      <c r="H10" s="18">
        <v>6</v>
      </c>
      <c r="I10" s="18"/>
      <c r="J10" s="18"/>
      <c r="K10" s="18"/>
      <c r="L10" s="18"/>
      <c r="M10" s="18"/>
      <c r="N10" s="18"/>
      <c r="O10" s="18"/>
      <c r="P10" s="18"/>
      <c r="Q10" s="18"/>
    </row>
    <row r="11" ht="25.5" customHeight="true" spans="1:17">
      <c r="A11" s="8" t="s">
        <v>300</v>
      </c>
      <c r="B11" s="8" t="s">
        <v>430</v>
      </c>
      <c r="C11" s="8" t="s">
        <v>431</v>
      </c>
      <c r="D11" s="8" t="s">
        <v>427</v>
      </c>
      <c r="E11" s="8"/>
      <c r="F11" s="18"/>
      <c r="G11" s="18">
        <v>2.496</v>
      </c>
      <c r="H11" s="18">
        <v>2.496</v>
      </c>
      <c r="I11" s="18"/>
      <c r="J11" s="18"/>
      <c r="K11" s="18"/>
      <c r="L11" s="18"/>
      <c r="M11" s="18"/>
      <c r="N11" s="18"/>
      <c r="O11" s="18"/>
      <c r="P11" s="18"/>
      <c r="Q11" s="18"/>
    </row>
    <row r="12" ht="25.5" customHeight="true" spans="1:17">
      <c r="A12" s="8" t="s">
        <v>319</v>
      </c>
      <c r="B12" s="8" t="s">
        <v>432</v>
      </c>
      <c r="C12" s="8" t="s">
        <v>432</v>
      </c>
      <c r="D12" s="8" t="s">
        <v>433</v>
      </c>
      <c r="E12" s="8"/>
      <c r="F12" s="18">
        <v>0.8</v>
      </c>
      <c r="G12" s="18">
        <v>0.8</v>
      </c>
      <c r="H12" s="18">
        <v>0.8</v>
      </c>
      <c r="I12" s="18"/>
      <c r="J12" s="18"/>
      <c r="K12" s="18"/>
      <c r="L12" s="18"/>
      <c r="M12" s="18"/>
      <c r="N12" s="18"/>
      <c r="O12" s="18"/>
      <c r="P12" s="18"/>
      <c r="Q12" s="18"/>
    </row>
    <row r="13" ht="25.5" customHeight="true" spans="1:17">
      <c r="A13" s="8" t="s">
        <v>319</v>
      </c>
      <c r="B13" s="8" t="s">
        <v>434</v>
      </c>
      <c r="C13" s="8" t="s">
        <v>434</v>
      </c>
      <c r="D13" s="8" t="s">
        <v>435</v>
      </c>
      <c r="E13" s="8"/>
      <c r="F13" s="18">
        <v>2.5</v>
      </c>
      <c r="G13" s="18">
        <v>2.5</v>
      </c>
      <c r="H13" s="18">
        <v>2.5</v>
      </c>
      <c r="I13" s="18"/>
      <c r="J13" s="18"/>
      <c r="K13" s="18"/>
      <c r="L13" s="18"/>
      <c r="M13" s="18"/>
      <c r="N13" s="18"/>
      <c r="O13" s="18"/>
      <c r="P13" s="18"/>
      <c r="Q13" s="18"/>
    </row>
    <row r="14" ht="25.5" customHeight="true" spans="1:17">
      <c r="A14" s="8" t="s">
        <v>319</v>
      </c>
      <c r="B14" s="8" t="s">
        <v>436</v>
      </c>
      <c r="C14" s="8" t="s">
        <v>437</v>
      </c>
      <c r="D14" s="8" t="s">
        <v>438</v>
      </c>
      <c r="E14" s="8"/>
      <c r="F14" s="18">
        <v>0.6</v>
      </c>
      <c r="G14" s="18">
        <v>0.6</v>
      </c>
      <c r="H14" s="18">
        <v>0.6</v>
      </c>
      <c r="I14" s="18"/>
      <c r="J14" s="18"/>
      <c r="K14" s="18"/>
      <c r="L14" s="18"/>
      <c r="M14" s="18"/>
      <c r="N14" s="18"/>
      <c r="O14" s="18"/>
      <c r="P14" s="18"/>
      <c r="Q14" s="18"/>
    </row>
    <row r="15" ht="25.5" customHeight="true" spans="1:17">
      <c r="A15" s="8" t="s">
        <v>319</v>
      </c>
      <c r="B15" s="8" t="s">
        <v>439</v>
      </c>
      <c r="C15" s="8" t="s">
        <v>440</v>
      </c>
      <c r="D15" s="8" t="s">
        <v>441</v>
      </c>
      <c r="E15" s="8"/>
      <c r="F15" s="18">
        <v>13.6</v>
      </c>
      <c r="G15" s="18">
        <v>13.6</v>
      </c>
      <c r="H15" s="18">
        <v>13.6</v>
      </c>
      <c r="I15" s="18"/>
      <c r="J15" s="18"/>
      <c r="K15" s="18"/>
      <c r="L15" s="18"/>
      <c r="M15" s="18"/>
      <c r="N15" s="18"/>
      <c r="O15" s="18"/>
      <c r="P15" s="18"/>
      <c r="Q15" s="18"/>
    </row>
    <row r="16" ht="25.5" customHeight="true" spans="1:17">
      <c r="A16" s="8" t="s">
        <v>319</v>
      </c>
      <c r="B16" s="8" t="s">
        <v>442</v>
      </c>
      <c r="C16" s="8" t="s">
        <v>442</v>
      </c>
      <c r="D16" s="8" t="s">
        <v>443</v>
      </c>
      <c r="E16" s="8"/>
      <c r="F16" s="18">
        <v>6.48</v>
      </c>
      <c r="G16" s="18">
        <v>6.48</v>
      </c>
      <c r="H16" s="18">
        <v>6.48</v>
      </c>
      <c r="I16" s="18"/>
      <c r="J16" s="18"/>
      <c r="K16" s="18"/>
      <c r="L16" s="18"/>
      <c r="M16" s="18"/>
      <c r="N16" s="18"/>
      <c r="O16" s="18"/>
      <c r="P16" s="18"/>
      <c r="Q16" s="18"/>
    </row>
    <row r="17" ht="25.5" customHeight="true" spans="1:17">
      <c r="A17" s="8" t="s">
        <v>319</v>
      </c>
      <c r="B17" s="8" t="s">
        <v>442</v>
      </c>
      <c r="C17" s="8" t="s">
        <v>442</v>
      </c>
      <c r="D17" s="8" t="s">
        <v>443</v>
      </c>
      <c r="E17" s="8"/>
      <c r="F17" s="18">
        <v>5.04</v>
      </c>
      <c r="G17" s="18">
        <v>5.04</v>
      </c>
      <c r="H17" s="18">
        <v>5.04</v>
      </c>
      <c r="I17" s="18"/>
      <c r="J17" s="18"/>
      <c r="K17" s="18"/>
      <c r="L17" s="18"/>
      <c r="M17" s="18"/>
      <c r="N17" s="18"/>
      <c r="O17" s="18"/>
      <c r="P17" s="18"/>
      <c r="Q17" s="18"/>
    </row>
    <row r="18" ht="25.5" customHeight="true" spans="1:17">
      <c r="A18" s="8" t="s">
        <v>319</v>
      </c>
      <c r="B18" s="8" t="s">
        <v>444</v>
      </c>
      <c r="C18" s="8" t="s">
        <v>444</v>
      </c>
      <c r="D18" s="8" t="s">
        <v>441</v>
      </c>
      <c r="E18" s="8"/>
      <c r="F18" s="18">
        <v>1.77</v>
      </c>
      <c r="G18" s="18">
        <v>1.77</v>
      </c>
      <c r="H18" s="18">
        <v>1.77</v>
      </c>
      <c r="I18" s="18"/>
      <c r="J18" s="18"/>
      <c r="K18" s="18"/>
      <c r="L18" s="18"/>
      <c r="M18" s="18"/>
      <c r="N18" s="18"/>
      <c r="O18" s="18"/>
      <c r="P18" s="18"/>
      <c r="Q18" s="18"/>
    </row>
    <row r="19" ht="25.5" customHeight="true" spans="1:17">
      <c r="A19" s="8" t="s">
        <v>319</v>
      </c>
      <c r="B19" s="8" t="s">
        <v>445</v>
      </c>
      <c r="C19" s="8" t="s">
        <v>446</v>
      </c>
      <c r="D19" s="8" t="s">
        <v>438</v>
      </c>
      <c r="E19" s="8"/>
      <c r="F19" s="18">
        <v>0.6</v>
      </c>
      <c r="G19" s="18">
        <v>0.6</v>
      </c>
      <c r="H19" s="18">
        <v>0.6</v>
      </c>
      <c r="I19" s="18"/>
      <c r="J19" s="18"/>
      <c r="K19" s="18"/>
      <c r="L19" s="18"/>
      <c r="M19" s="18"/>
      <c r="N19" s="18"/>
      <c r="O19" s="18"/>
      <c r="P19" s="18"/>
      <c r="Q19" s="18"/>
    </row>
    <row r="20" ht="21" customHeight="true" spans="1:17">
      <c r="A20" s="82" t="s">
        <v>107</v>
      </c>
      <c r="B20" s="83"/>
      <c r="C20" s="83"/>
      <c r="D20" s="83"/>
      <c r="E20" s="99"/>
      <c r="F20" s="18">
        <v>31.39</v>
      </c>
      <c r="G20" s="18">
        <v>47.886</v>
      </c>
      <c r="H20" s="18">
        <v>47.886</v>
      </c>
      <c r="I20" s="18"/>
      <c r="J20" s="18"/>
      <c r="K20" s="18"/>
      <c r="L20" s="18"/>
      <c r="M20" s="18"/>
      <c r="N20" s="18"/>
      <c r="O20" s="18"/>
      <c r="P20" s="18"/>
      <c r="Q20" s="18"/>
    </row>
  </sheetData>
  <mergeCells count="16">
    <mergeCell ref="A2:Q2"/>
    <mergeCell ref="A3:F3"/>
    <mergeCell ref="G4:Q4"/>
    <mergeCell ref="L5:Q5"/>
    <mergeCell ref="A20:E20"/>
    <mergeCell ref="A4:A6"/>
    <mergeCell ref="B4:B6"/>
    <mergeCell ref="C4:C6"/>
    <mergeCell ref="D4:D6"/>
    <mergeCell ref="E4:E6"/>
    <mergeCell ref="F4:F6"/>
    <mergeCell ref="G5:G6"/>
    <mergeCell ref="H5:H6"/>
    <mergeCell ref="I5:I6"/>
    <mergeCell ref="J5:J6"/>
    <mergeCell ref="K5:K6"/>
  </mergeCells>
  <pageMargins left="0.75" right="0.75" top="1" bottom="1" header="0.5" footer="0.5"/>
  <pageSetup paperSize="9" fitToWidth="0"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R10"/>
  <sheetViews>
    <sheetView showZeros="0" workbookViewId="0">
      <selection activeCell="E8" sqref="A1:R8"/>
    </sheetView>
  </sheetViews>
  <sheetFormatPr defaultColWidth="9.14166666666667" defaultRowHeight="14.25" customHeight="true"/>
  <cols>
    <col min="1" max="1" width="23.575" customWidth="true"/>
    <col min="2" max="2" width="27" customWidth="true"/>
    <col min="3" max="3" width="28.2833333333333" customWidth="true"/>
    <col min="4" max="4" width="23.575" customWidth="true"/>
    <col min="5" max="7" width="27" customWidth="true"/>
    <col min="8" max="9" width="20.1416666666667" customWidth="true"/>
    <col min="10" max="10" width="25.2833333333333" customWidth="true"/>
    <col min="11" max="13" width="27" customWidth="true"/>
    <col min="14" max="14" width="23.575" customWidth="true"/>
    <col min="15" max="15" width="30.425" customWidth="true"/>
    <col min="16" max="16" width="27" customWidth="true"/>
    <col min="17" max="17" width="30.425" customWidth="true"/>
    <col min="18" max="18" width="23.575" customWidth="true"/>
  </cols>
  <sheetData>
    <row r="1" ht="13.5" customHeight="true" spans="1:18">
      <c r="A1" s="69"/>
      <c r="B1" s="69"/>
      <c r="C1" s="69"/>
      <c r="D1" s="70"/>
      <c r="E1" s="70"/>
      <c r="F1" s="70"/>
      <c r="G1" s="70"/>
      <c r="H1" s="69"/>
      <c r="I1" s="69"/>
      <c r="J1" s="69"/>
      <c r="K1" s="69"/>
      <c r="L1" s="85"/>
      <c r="M1" s="69"/>
      <c r="N1" s="69"/>
      <c r="O1" s="69"/>
      <c r="P1" s="66"/>
      <c r="Q1" s="92"/>
      <c r="R1" s="93" t="s">
        <v>447</v>
      </c>
    </row>
    <row r="2" ht="27.75" customHeight="true" spans="1:18">
      <c r="A2" s="40" t="s">
        <v>448</v>
      </c>
      <c r="B2" s="71"/>
      <c r="C2" s="71"/>
      <c r="D2" s="72"/>
      <c r="E2" s="72"/>
      <c r="F2" s="72"/>
      <c r="G2" s="72"/>
      <c r="H2" s="71"/>
      <c r="I2" s="71"/>
      <c r="J2" s="71"/>
      <c r="K2" s="71"/>
      <c r="L2" s="86"/>
      <c r="M2" s="71"/>
      <c r="N2" s="71"/>
      <c r="O2" s="71"/>
      <c r="P2" s="72"/>
      <c r="Q2" s="86"/>
      <c r="R2" s="71"/>
    </row>
    <row r="3" ht="18.75" customHeight="true" spans="1:18">
      <c r="A3" s="73" t="str">
        <f>"单位名称："&amp;"中国共产党富源县委员会办公室"</f>
        <v>单位名称：中国共产党富源县委员会办公室</v>
      </c>
      <c r="B3" s="58"/>
      <c r="C3" s="58"/>
      <c r="D3" s="64"/>
      <c r="E3" s="64"/>
      <c r="F3" s="64"/>
      <c r="G3" s="64"/>
      <c r="H3" s="58"/>
      <c r="I3" s="58"/>
      <c r="J3" s="58"/>
      <c r="K3" s="58"/>
      <c r="L3" s="85"/>
      <c r="M3" s="69"/>
      <c r="N3" s="69"/>
      <c r="O3" s="69"/>
      <c r="P3" s="88"/>
      <c r="Q3" s="94"/>
      <c r="R3" s="272" t="s">
        <v>2</v>
      </c>
    </row>
    <row r="4" ht="15.75" customHeight="true" spans="1:18">
      <c r="A4" s="23" t="s">
        <v>416</v>
      </c>
      <c r="B4" s="74" t="s">
        <v>449</v>
      </c>
      <c r="C4" s="74" t="s">
        <v>450</v>
      </c>
      <c r="D4" s="75" t="s">
        <v>451</v>
      </c>
      <c r="E4" s="75" t="s">
        <v>452</v>
      </c>
      <c r="F4" s="75" t="s">
        <v>453</v>
      </c>
      <c r="G4" s="75" t="s">
        <v>454</v>
      </c>
      <c r="H4" s="47" t="s">
        <v>241</v>
      </c>
      <c r="I4" s="47"/>
      <c r="J4" s="47"/>
      <c r="K4" s="47"/>
      <c r="L4" s="87"/>
      <c r="M4" s="47"/>
      <c r="N4" s="47"/>
      <c r="O4" s="47"/>
      <c r="P4" s="89"/>
      <c r="Q4" s="87"/>
      <c r="R4" s="48"/>
    </row>
    <row r="5" ht="17.25" customHeight="true" spans="1:18">
      <c r="A5" s="25"/>
      <c r="B5" s="76"/>
      <c r="C5" s="76"/>
      <c r="D5" s="77"/>
      <c r="E5" s="77"/>
      <c r="F5" s="77"/>
      <c r="G5" s="77"/>
      <c r="H5" s="76" t="s">
        <v>29</v>
      </c>
      <c r="I5" s="76" t="s">
        <v>32</v>
      </c>
      <c r="J5" s="76" t="s">
        <v>422</v>
      </c>
      <c r="K5" s="76" t="s">
        <v>423</v>
      </c>
      <c r="L5" s="77" t="s">
        <v>424</v>
      </c>
      <c r="M5" s="90" t="s">
        <v>455</v>
      </c>
      <c r="N5" s="90"/>
      <c r="O5" s="90"/>
      <c r="P5" s="91"/>
      <c r="Q5" s="96"/>
      <c r="R5" s="78"/>
    </row>
    <row r="6" ht="54" customHeight="true" spans="1:18">
      <c r="A6" s="27"/>
      <c r="B6" s="78"/>
      <c r="C6" s="78"/>
      <c r="D6" s="79"/>
      <c r="E6" s="79"/>
      <c r="F6" s="79"/>
      <c r="G6" s="79"/>
      <c r="H6" s="78"/>
      <c r="I6" s="78" t="s">
        <v>31</v>
      </c>
      <c r="J6" s="78"/>
      <c r="K6" s="78"/>
      <c r="L6" s="79"/>
      <c r="M6" s="78" t="s">
        <v>31</v>
      </c>
      <c r="N6" s="78" t="s">
        <v>37</v>
      </c>
      <c r="O6" s="78" t="s">
        <v>250</v>
      </c>
      <c r="P6" s="51" t="s">
        <v>39</v>
      </c>
      <c r="Q6" s="79" t="s">
        <v>40</v>
      </c>
      <c r="R6" s="78" t="s">
        <v>41</v>
      </c>
    </row>
    <row r="7" ht="15" customHeight="true" spans="1:18">
      <c r="A7" s="27">
        <v>1</v>
      </c>
      <c r="B7" s="78">
        <v>2</v>
      </c>
      <c r="C7" s="78">
        <v>3</v>
      </c>
      <c r="D7" s="79">
        <v>4</v>
      </c>
      <c r="E7" s="79">
        <v>5</v>
      </c>
      <c r="F7" s="79">
        <v>6</v>
      </c>
      <c r="G7" s="79">
        <v>7</v>
      </c>
      <c r="H7" s="79">
        <v>8</v>
      </c>
      <c r="I7" s="79">
        <v>9</v>
      </c>
      <c r="J7" s="79">
        <v>10</v>
      </c>
      <c r="K7" s="79">
        <v>11</v>
      </c>
      <c r="L7" s="79">
        <v>12</v>
      </c>
      <c r="M7" s="79">
        <v>13</v>
      </c>
      <c r="N7" s="79">
        <v>14</v>
      </c>
      <c r="O7" s="79">
        <v>15</v>
      </c>
      <c r="P7" s="79">
        <v>16</v>
      </c>
      <c r="Q7" s="79">
        <v>17</v>
      </c>
      <c r="R7" s="79">
        <v>18</v>
      </c>
    </row>
    <row r="8" ht="21" customHeight="true" spans="1:18">
      <c r="A8" s="8"/>
      <c r="B8" s="80"/>
      <c r="C8" s="80"/>
      <c r="D8" s="81"/>
      <c r="E8" s="81"/>
      <c r="F8" s="81"/>
      <c r="G8" s="81"/>
      <c r="H8" s="18"/>
      <c r="I8" s="18"/>
      <c r="J8" s="18"/>
      <c r="K8" s="18"/>
      <c r="L8" s="18"/>
      <c r="M8" s="18"/>
      <c r="N8" s="18"/>
      <c r="O8" s="18"/>
      <c r="P8" s="18"/>
      <c r="Q8" s="18"/>
      <c r="R8" s="18"/>
    </row>
    <row r="9" ht="21" customHeight="true" spans="1:18">
      <c r="A9" s="8"/>
      <c r="B9" s="8"/>
      <c r="C9" s="8"/>
      <c r="D9" s="8"/>
      <c r="E9" s="8"/>
      <c r="F9" s="8"/>
      <c r="G9" s="8"/>
      <c r="H9" s="18"/>
      <c r="I9" s="18"/>
      <c r="J9" s="18"/>
      <c r="K9" s="18"/>
      <c r="L9" s="18"/>
      <c r="M9" s="18"/>
      <c r="N9" s="18"/>
      <c r="O9" s="18"/>
      <c r="P9" s="18"/>
      <c r="Q9" s="18"/>
      <c r="R9" s="18"/>
    </row>
    <row r="10" ht="21" customHeight="true" spans="1:18">
      <c r="A10" s="82" t="s">
        <v>456</v>
      </c>
      <c r="B10" s="83"/>
      <c r="C10" s="84"/>
      <c r="D10" s="81"/>
      <c r="E10" s="81"/>
      <c r="F10" s="81"/>
      <c r="G10" s="81"/>
      <c r="H10" s="18"/>
      <c r="I10" s="18"/>
      <c r="J10" s="18"/>
      <c r="K10" s="18"/>
      <c r="L10" s="18"/>
      <c r="M10" s="18"/>
      <c r="N10" s="18"/>
      <c r="O10" s="18"/>
      <c r="P10" s="18"/>
      <c r="Q10" s="18"/>
      <c r="R10" s="18"/>
    </row>
  </sheetData>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ageMargins left="0.75" right="0.75" top="1" bottom="1" header="0.5" footer="0.5"/>
  <pageSetup paperSize="9" fitToWidth="0"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N8"/>
  <sheetViews>
    <sheetView showZeros="0" workbookViewId="0">
      <selection activeCell="G6" sqref="A1:N6"/>
    </sheetView>
  </sheetViews>
  <sheetFormatPr defaultColWidth="9.14166666666667" defaultRowHeight="14.25" customHeight="true" outlineLevelRow="7"/>
  <cols>
    <col min="1" max="1" width="37.7083333333333" customWidth="true"/>
    <col min="2" max="4" width="13.425" customWidth="true"/>
    <col min="5" max="5" width="10.2833333333333" customWidth="true"/>
    <col min="7" max="14" width="10.2833333333333" customWidth="true"/>
  </cols>
  <sheetData>
    <row r="1" ht="13.5" customHeight="true" spans="4:14">
      <c r="D1" s="54"/>
      <c r="F1" s="63"/>
      <c r="N1" s="66" t="s">
        <v>457</v>
      </c>
    </row>
    <row r="2" ht="35.25" customHeight="true" spans="1:14">
      <c r="A2" s="55" t="s">
        <v>458</v>
      </c>
      <c r="B2" s="56"/>
      <c r="C2" s="56"/>
      <c r="D2" s="56"/>
      <c r="E2" s="56"/>
      <c r="F2" s="56"/>
      <c r="G2" s="56"/>
      <c r="H2" s="56"/>
      <c r="I2" s="56"/>
      <c r="J2" s="56"/>
      <c r="K2" s="56"/>
      <c r="L2" s="56"/>
      <c r="M2" s="56"/>
      <c r="N2" s="56"/>
    </row>
    <row r="3" ht="24" customHeight="true" spans="1:13">
      <c r="A3" s="57" t="str">
        <f>"单位名称："&amp;"中国共产党富源县委员会办公室"</f>
        <v>单位名称：中国共产党富源县委员会办公室</v>
      </c>
      <c r="B3" s="58"/>
      <c r="C3" s="58"/>
      <c r="D3" s="59"/>
      <c r="E3" s="58"/>
      <c r="F3" s="64"/>
      <c r="G3" s="58"/>
      <c r="H3" s="58"/>
      <c r="I3" s="58"/>
      <c r="J3" s="58"/>
      <c r="K3" s="31"/>
      <c r="L3" s="31"/>
      <c r="M3" s="273" t="s">
        <v>2</v>
      </c>
    </row>
    <row r="4" ht="19.5" customHeight="true" spans="1:14">
      <c r="A4" s="16" t="s">
        <v>459</v>
      </c>
      <c r="B4" s="16" t="s">
        <v>241</v>
      </c>
      <c r="C4" s="16"/>
      <c r="D4" s="16"/>
      <c r="E4" s="16" t="s">
        <v>460</v>
      </c>
      <c r="F4" s="16"/>
      <c r="G4" s="16"/>
      <c r="H4" s="16"/>
      <c r="I4" s="16"/>
      <c r="J4" s="16"/>
      <c r="K4" s="16"/>
      <c r="L4" s="16"/>
      <c r="M4" s="16"/>
      <c r="N4" s="16"/>
    </row>
    <row r="5" ht="40.5" customHeight="true" spans="1:14">
      <c r="A5" s="16"/>
      <c r="B5" s="16" t="s">
        <v>29</v>
      </c>
      <c r="C5" s="6" t="s">
        <v>32</v>
      </c>
      <c r="D5" s="60" t="s">
        <v>461</v>
      </c>
      <c r="E5" s="50" t="s">
        <v>462</v>
      </c>
      <c r="F5" s="50" t="s">
        <v>463</v>
      </c>
      <c r="G5" s="50" t="s">
        <v>464</v>
      </c>
      <c r="H5" s="50" t="s">
        <v>465</v>
      </c>
      <c r="I5" s="50" t="s">
        <v>466</v>
      </c>
      <c r="J5" s="50" t="s">
        <v>467</v>
      </c>
      <c r="K5" s="50" t="s">
        <v>468</v>
      </c>
      <c r="L5" s="50" t="s">
        <v>469</v>
      </c>
      <c r="M5" s="50" t="s">
        <v>470</v>
      </c>
      <c r="N5" s="50" t="s">
        <v>471</v>
      </c>
    </row>
    <row r="6" ht="19.5" customHeight="true" spans="1:14">
      <c r="A6" s="61">
        <v>1</v>
      </c>
      <c r="B6" s="61">
        <v>2</v>
      </c>
      <c r="C6" s="61">
        <v>3</v>
      </c>
      <c r="D6" s="16">
        <v>4</v>
      </c>
      <c r="E6" s="50">
        <v>5</v>
      </c>
      <c r="F6" s="61">
        <v>6</v>
      </c>
      <c r="G6" s="50">
        <v>7</v>
      </c>
      <c r="H6" s="65">
        <v>8</v>
      </c>
      <c r="I6" s="50">
        <v>9</v>
      </c>
      <c r="J6" s="50">
        <v>10</v>
      </c>
      <c r="K6" s="50">
        <v>11</v>
      </c>
      <c r="L6" s="65">
        <v>12</v>
      </c>
      <c r="M6" s="50">
        <v>13</v>
      </c>
      <c r="N6" s="68">
        <v>14</v>
      </c>
    </row>
    <row r="7" ht="18.75" customHeight="true" spans="1:14">
      <c r="A7" s="62"/>
      <c r="B7" s="18"/>
      <c r="C7" s="18"/>
      <c r="D7" s="18"/>
      <c r="E7" s="18"/>
      <c r="F7" s="18"/>
      <c r="G7" s="18"/>
      <c r="H7" s="18"/>
      <c r="I7" s="18"/>
      <c r="J7" s="18"/>
      <c r="K7" s="18"/>
      <c r="L7" s="18"/>
      <c r="M7" s="18"/>
      <c r="N7" s="18"/>
    </row>
    <row r="8" ht="18.75" customHeight="true" spans="1:14">
      <c r="A8" s="62"/>
      <c r="B8" s="18"/>
      <c r="C8" s="18"/>
      <c r="D8" s="18"/>
      <c r="E8" s="18"/>
      <c r="F8" s="18"/>
      <c r="G8" s="18"/>
      <c r="H8" s="18"/>
      <c r="I8" s="18"/>
      <c r="J8" s="18"/>
      <c r="K8" s="18"/>
      <c r="L8" s="18"/>
      <c r="M8" s="18"/>
      <c r="N8" s="18"/>
    </row>
  </sheetData>
  <mergeCells count="6">
    <mergeCell ref="A2:N2"/>
    <mergeCell ref="A3:J3"/>
    <mergeCell ref="M3:N3"/>
    <mergeCell ref="B4:D4"/>
    <mergeCell ref="E4:N4"/>
    <mergeCell ref="A4:A5"/>
  </mergeCells>
  <pageMargins left="0.75" right="0.75" top="1" bottom="1" header="0.5" footer="0.5"/>
  <pageSetup paperSize="9" fitToWidth="0"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J7"/>
  <sheetViews>
    <sheetView showZeros="0" workbookViewId="0">
      <selection activeCell="D7" sqref="$A1:$XFD1048576"/>
    </sheetView>
  </sheetViews>
  <sheetFormatPr defaultColWidth="9.14166666666667" defaultRowHeight="12" customHeight="true" outlineLevelRow="6"/>
  <cols>
    <col min="1" max="1" width="26.425" customWidth="true"/>
    <col min="2" max="5" width="26.85" customWidth="true"/>
    <col min="6" max="6" width="23.575" customWidth="true"/>
    <col min="7" max="7" width="25" customWidth="true"/>
    <col min="8" max="9" width="23.575" customWidth="true"/>
    <col min="10" max="10" width="26.85" customWidth="true"/>
  </cols>
  <sheetData>
    <row r="1" customHeight="true" spans="10:10">
      <c r="J1" s="53" t="s">
        <v>472</v>
      </c>
    </row>
    <row r="2" ht="28.5" customHeight="true" spans="1:10">
      <c r="A2" s="49" t="s">
        <v>473</v>
      </c>
      <c r="B2" s="2"/>
      <c r="C2" s="2"/>
      <c r="D2" s="2"/>
      <c r="E2" s="2"/>
      <c r="F2" s="52"/>
      <c r="G2" s="2"/>
      <c r="H2" s="52"/>
      <c r="I2" s="52"/>
      <c r="J2" s="2"/>
    </row>
    <row r="3" ht="17.25" customHeight="true" spans="1:1">
      <c r="A3" s="3" t="str">
        <f>"单位名称："&amp;"中国共产党富源县委员会办公室"</f>
        <v>单位名称：中国共产党富源县委员会办公室</v>
      </c>
    </row>
    <row r="4" ht="44.25" customHeight="true" spans="1:10">
      <c r="A4" s="42" t="s">
        <v>334</v>
      </c>
      <c r="B4" s="42" t="s">
        <v>335</v>
      </c>
      <c r="C4" s="42" t="s">
        <v>336</v>
      </c>
      <c r="D4" s="42" t="s">
        <v>337</v>
      </c>
      <c r="E4" s="42" t="s">
        <v>338</v>
      </c>
      <c r="F4" s="50" t="s">
        <v>339</v>
      </c>
      <c r="G4" s="42" t="s">
        <v>340</v>
      </c>
      <c r="H4" s="50" t="s">
        <v>341</v>
      </c>
      <c r="I4" s="50" t="s">
        <v>342</v>
      </c>
      <c r="J4" s="42" t="s">
        <v>343</v>
      </c>
    </row>
    <row r="5" ht="14.25" customHeight="true" spans="1:10">
      <c r="A5" s="42">
        <v>1</v>
      </c>
      <c r="B5" s="50">
        <v>2</v>
      </c>
      <c r="C5" s="51">
        <v>3</v>
      </c>
      <c r="D5" s="51">
        <v>4</v>
      </c>
      <c r="E5" s="51">
        <v>5</v>
      </c>
      <c r="F5" s="51">
        <v>6</v>
      </c>
      <c r="G5" s="50">
        <v>7</v>
      </c>
      <c r="H5" s="51">
        <v>8</v>
      </c>
      <c r="I5" s="50">
        <v>9</v>
      </c>
      <c r="J5" s="50">
        <v>10</v>
      </c>
    </row>
    <row r="6" ht="27.75" customHeight="true" spans="1:10">
      <c r="A6" s="8"/>
      <c r="B6" s="9"/>
      <c r="C6" s="9"/>
      <c r="D6" s="9"/>
      <c r="E6" s="9"/>
      <c r="F6" s="9"/>
      <c r="G6" s="9"/>
      <c r="H6" s="9"/>
      <c r="I6" s="9"/>
      <c r="J6" s="9"/>
    </row>
    <row r="7" ht="26.25" customHeight="true" spans="1:10">
      <c r="A7" s="8"/>
      <c r="B7" s="8"/>
      <c r="C7" s="8"/>
      <c r="D7" s="8"/>
      <c r="E7" s="8"/>
      <c r="F7" s="8"/>
      <c r="G7" s="8"/>
      <c r="H7" s="8"/>
      <c r="I7" s="8"/>
      <c r="J7" s="8"/>
    </row>
  </sheetData>
  <mergeCells count="2">
    <mergeCell ref="A2:J2"/>
    <mergeCell ref="A3:H3"/>
  </mergeCells>
  <pageMargins left="0.75" right="0.75" top="1" bottom="1" header="0.5" footer="0.5"/>
  <pageSetup paperSize="9" fitToWidth="0" fitToHeight="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H8"/>
  <sheetViews>
    <sheetView showZeros="0" workbookViewId="0">
      <selection activeCell="D7" sqref="A1:H8"/>
    </sheetView>
  </sheetViews>
  <sheetFormatPr defaultColWidth="9.14166666666667" defaultRowHeight="12" customHeight="true" outlineLevelRow="7" outlineLevelCol="7"/>
  <cols>
    <col min="1" max="1" width="22.7083333333333" customWidth="true"/>
    <col min="2" max="2" width="24.575" customWidth="true"/>
    <col min="3" max="3" width="30.425" customWidth="true"/>
    <col min="4" max="5" width="23.575" customWidth="true"/>
    <col min="6" max="8" width="32.1416666666667" customWidth="true"/>
  </cols>
  <sheetData>
    <row r="1" ht="14.25" customHeight="true" spans="8:8">
      <c r="H1" s="45" t="s">
        <v>474</v>
      </c>
    </row>
    <row r="2" ht="28.5" customHeight="true" spans="1:8">
      <c r="A2" s="40" t="s">
        <v>475</v>
      </c>
      <c r="B2" s="20"/>
      <c r="C2" s="20"/>
      <c r="D2" s="20"/>
      <c r="E2" s="20"/>
      <c r="F2" s="20"/>
      <c r="G2" s="20"/>
      <c r="H2" s="20"/>
    </row>
    <row r="3" ht="13.5" customHeight="true" spans="1:2">
      <c r="A3" s="41" t="str">
        <f>"单位名称："&amp;"中国共产党富源县委员会办公室"</f>
        <v>单位名称：中国共产党富源县委员会办公室</v>
      </c>
      <c r="B3" s="21"/>
    </row>
    <row r="4" ht="18" customHeight="true" spans="1:8">
      <c r="A4" s="23" t="s">
        <v>410</v>
      </c>
      <c r="B4" s="23" t="s">
        <v>476</v>
      </c>
      <c r="C4" s="23" t="s">
        <v>477</v>
      </c>
      <c r="D4" s="23" t="s">
        <v>478</v>
      </c>
      <c r="E4" s="23" t="s">
        <v>479</v>
      </c>
      <c r="F4" s="46" t="s">
        <v>480</v>
      </c>
      <c r="G4" s="47"/>
      <c r="H4" s="48"/>
    </row>
    <row r="5" ht="18" customHeight="true" spans="1:8">
      <c r="A5" s="27"/>
      <c r="B5" s="27"/>
      <c r="C5" s="27"/>
      <c r="D5" s="27"/>
      <c r="E5" s="27"/>
      <c r="F5" s="42" t="s">
        <v>420</v>
      </c>
      <c r="G5" s="42" t="s">
        <v>481</v>
      </c>
      <c r="H5" s="42" t="s">
        <v>482</v>
      </c>
    </row>
    <row r="6" ht="21" customHeight="true" spans="1:8">
      <c r="A6" s="42">
        <v>1</v>
      </c>
      <c r="B6" s="42">
        <v>2</v>
      </c>
      <c r="C6" s="42">
        <v>3</v>
      </c>
      <c r="D6" s="42">
        <v>4</v>
      </c>
      <c r="E6" s="42">
        <v>5</v>
      </c>
      <c r="F6" s="42">
        <v>6</v>
      </c>
      <c r="G6" s="42">
        <v>7</v>
      </c>
      <c r="H6" s="42">
        <v>8</v>
      </c>
    </row>
    <row r="7" ht="33" customHeight="true" spans="1:8">
      <c r="A7" s="8"/>
      <c r="B7" s="8"/>
      <c r="C7" s="8"/>
      <c r="D7" s="8"/>
      <c r="E7" s="8"/>
      <c r="F7" s="8"/>
      <c r="G7" s="18"/>
      <c r="H7" s="18"/>
    </row>
    <row r="8" ht="24" customHeight="true" spans="1:8">
      <c r="A8" s="43" t="s">
        <v>29</v>
      </c>
      <c r="B8" s="44"/>
      <c r="C8" s="44"/>
      <c r="D8" s="44"/>
      <c r="E8" s="44"/>
      <c r="F8" s="8"/>
      <c r="G8" s="18"/>
      <c r="H8" s="18"/>
    </row>
  </sheetData>
  <mergeCells count="8">
    <mergeCell ref="A2:H2"/>
    <mergeCell ref="A3:C3"/>
    <mergeCell ref="F4:H4"/>
    <mergeCell ref="A4:A5"/>
    <mergeCell ref="B4:B5"/>
    <mergeCell ref="C4:C5"/>
    <mergeCell ref="D4:D5"/>
    <mergeCell ref="E4:E5"/>
  </mergeCells>
  <pageMargins left="0.75" right="0.75" top="1" bottom="1" header="0.5" footer="0.5"/>
  <pageSetup paperSize="9" fitToWidth="0" fitToHeight="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K10"/>
  <sheetViews>
    <sheetView showZeros="0" workbookViewId="0">
      <selection activeCell="K5" sqref="A1:K7"/>
    </sheetView>
  </sheetViews>
  <sheetFormatPr defaultColWidth="9.14166666666667" defaultRowHeight="14.25" customHeight="true"/>
  <cols>
    <col min="1" max="3" width="23.575" customWidth="true"/>
    <col min="4" max="7" width="27" customWidth="true"/>
    <col min="8" max="8" width="20.1416666666667" customWidth="true"/>
    <col min="9" max="9" width="33.85" customWidth="true"/>
    <col min="10" max="10" width="32.1416666666667" customWidth="true"/>
    <col min="11" max="11" width="17.575" customWidth="true"/>
  </cols>
  <sheetData>
    <row r="1" ht="13.5" customHeight="true" spans="4:11">
      <c r="D1" s="19"/>
      <c r="E1" s="19"/>
      <c r="F1" s="19"/>
      <c r="G1" s="19"/>
      <c r="K1" s="36" t="s">
        <v>483</v>
      </c>
    </row>
    <row r="2" ht="27.75" customHeight="true" spans="1:11">
      <c r="A2" s="20" t="s">
        <v>484</v>
      </c>
      <c r="B2" s="20"/>
      <c r="C2" s="20"/>
      <c r="D2" s="20"/>
      <c r="E2" s="20"/>
      <c r="F2" s="20"/>
      <c r="G2" s="20"/>
      <c r="H2" s="20"/>
      <c r="I2" s="20"/>
      <c r="J2" s="20"/>
      <c r="K2" s="20"/>
    </row>
    <row r="3" ht="13.5" customHeight="true" spans="1:11">
      <c r="A3" s="3" t="str">
        <f>"单位名称："&amp;"中国共产党富源县委员会办公室"</f>
        <v>单位名称：中国共产党富源县委员会办公室</v>
      </c>
      <c r="B3" s="21"/>
      <c r="C3" s="21"/>
      <c r="D3" s="21"/>
      <c r="E3" s="21"/>
      <c r="F3" s="21"/>
      <c r="G3" s="21"/>
      <c r="H3" s="31"/>
      <c r="I3" s="31"/>
      <c r="J3" s="31"/>
      <c r="K3" s="274" t="s">
        <v>2</v>
      </c>
    </row>
    <row r="4" ht="21.75" customHeight="true" spans="1:11">
      <c r="A4" s="22" t="s">
        <v>310</v>
      </c>
      <c r="B4" s="22" t="s">
        <v>236</v>
      </c>
      <c r="C4" s="22" t="s">
        <v>234</v>
      </c>
      <c r="D4" s="23" t="s">
        <v>237</v>
      </c>
      <c r="E4" s="23" t="s">
        <v>238</v>
      </c>
      <c r="F4" s="23" t="s">
        <v>311</v>
      </c>
      <c r="G4" s="23" t="s">
        <v>312</v>
      </c>
      <c r="H4" s="32" t="s">
        <v>29</v>
      </c>
      <c r="I4" s="37" t="s">
        <v>485</v>
      </c>
      <c r="J4" s="38"/>
      <c r="K4" s="39"/>
    </row>
    <row r="5" ht="21.75" customHeight="true" spans="1:11">
      <c r="A5" s="24"/>
      <c r="B5" s="24"/>
      <c r="C5" s="24"/>
      <c r="D5" s="25"/>
      <c r="E5" s="25"/>
      <c r="F5" s="25"/>
      <c r="G5" s="25"/>
      <c r="H5" s="33"/>
      <c r="I5" s="23" t="s">
        <v>32</v>
      </c>
      <c r="J5" s="23" t="s">
        <v>33</v>
      </c>
      <c r="K5" s="23" t="s">
        <v>34</v>
      </c>
    </row>
    <row r="6" ht="40.5" customHeight="true" spans="1:11">
      <c r="A6" s="26"/>
      <c r="B6" s="26"/>
      <c r="C6" s="26"/>
      <c r="D6" s="27"/>
      <c r="E6" s="27"/>
      <c r="F6" s="27"/>
      <c r="G6" s="27"/>
      <c r="H6" s="34"/>
      <c r="I6" s="27" t="s">
        <v>31</v>
      </c>
      <c r="J6" s="27"/>
      <c r="K6" s="27"/>
    </row>
    <row r="7" ht="15" customHeight="true" spans="1:11">
      <c r="A7" s="7">
        <v>1</v>
      </c>
      <c r="B7" s="7">
        <v>2</v>
      </c>
      <c r="C7" s="7">
        <v>3</v>
      </c>
      <c r="D7" s="7">
        <v>4</v>
      </c>
      <c r="E7" s="7">
        <v>5</v>
      </c>
      <c r="F7" s="7">
        <v>6</v>
      </c>
      <c r="G7" s="7">
        <v>7</v>
      </c>
      <c r="H7" s="7">
        <v>8</v>
      </c>
      <c r="I7" s="7">
        <v>9</v>
      </c>
      <c r="J7" s="17">
        <v>10</v>
      </c>
      <c r="K7" s="17">
        <v>11</v>
      </c>
    </row>
    <row r="8" ht="18.75" customHeight="true" spans="1:11">
      <c r="A8" s="28"/>
      <c r="B8" s="8"/>
      <c r="C8" s="28"/>
      <c r="D8" s="28"/>
      <c r="E8" s="28"/>
      <c r="F8" s="28"/>
      <c r="G8" s="28"/>
      <c r="H8" s="18"/>
      <c r="I8" s="18"/>
      <c r="J8" s="18"/>
      <c r="K8" s="18"/>
    </row>
    <row r="9" ht="18.75" customHeight="true" spans="1:11">
      <c r="A9" s="8"/>
      <c r="B9" s="8"/>
      <c r="C9" s="8"/>
      <c r="D9" s="8"/>
      <c r="E9" s="8"/>
      <c r="F9" s="8"/>
      <c r="G9" s="8"/>
      <c r="H9" s="18"/>
      <c r="I9" s="18"/>
      <c r="J9" s="18"/>
      <c r="K9" s="18"/>
    </row>
    <row r="10" ht="18.75" customHeight="true" spans="1:11">
      <c r="A10" s="29" t="s">
        <v>107</v>
      </c>
      <c r="B10" s="30"/>
      <c r="C10" s="30"/>
      <c r="D10" s="30"/>
      <c r="E10" s="30"/>
      <c r="F10" s="30"/>
      <c r="G10" s="35"/>
      <c r="H10" s="18"/>
      <c r="I10" s="18"/>
      <c r="J10" s="18"/>
      <c r="K10" s="18"/>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ageMargins left="0.75" right="0.75" top="1" bottom="1" header="0.5" footer="0.5"/>
  <pageSetup paperSize="9" fitToWidth="0"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T14"/>
  <sheetViews>
    <sheetView showZeros="0" workbookViewId="0">
      <selection activeCell="D22" sqref="$A1:$XFD1048576"/>
    </sheetView>
  </sheetViews>
  <sheetFormatPr defaultColWidth="8" defaultRowHeight="14.25" customHeight="true"/>
  <cols>
    <col min="1" max="1" width="25.2833333333333" customWidth="true"/>
    <col min="2" max="2" width="33.575" customWidth="true"/>
    <col min="3" max="8" width="12.575" customWidth="true"/>
    <col min="9" max="9" width="11.7083333333333" customWidth="true"/>
    <col min="10" max="14" width="12.575" customWidth="true"/>
    <col min="15" max="15" width="15.85" customWidth="true"/>
    <col min="16" max="16" width="9.575" customWidth="true"/>
    <col min="17" max="17" width="21.2833333333333" customWidth="true"/>
    <col min="18" max="18" width="10.575" customWidth="true"/>
    <col min="19" max="20" width="10.1416666666667" customWidth="true"/>
  </cols>
  <sheetData>
    <row r="1" customHeight="true" spans="9:20">
      <c r="I1" s="70"/>
      <c r="O1" s="70"/>
      <c r="P1" s="70"/>
      <c r="Q1" s="70"/>
      <c r="R1" s="70"/>
      <c r="S1" s="94" t="s">
        <v>24</v>
      </c>
      <c r="T1" s="36" t="s">
        <v>24</v>
      </c>
    </row>
    <row r="2" ht="36" customHeight="true" spans="1:20">
      <c r="A2" s="229" t="s">
        <v>25</v>
      </c>
      <c r="B2" s="20"/>
      <c r="C2" s="20"/>
      <c r="D2" s="20"/>
      <c r="E2" s="20"/>
      <c r="F2" s="20"/>
      <c r="G2" s="20"/>
      <c r="H2" s="20"/>
      <c r="I2" s="72"/>
      <c r="J2" s="20"/>
      <c r="K2" s="20"/>
      <c r="L2" s="20"/>
      <c r="M2" s="20"/>
      <c r="N2" s="20"/>
      <c r="O2" s="72"/>
      <c r="P2" s="72"/>
      <c r="Q2" s="72"/>
      <c r="R2" s="72"/>
      <c r="S2" s="20"/>
      <c r="T2" s="72"/>
    </row>
    <row r="3" ht="20.25" customHeight="true" spans="1:20">
      <c r="A3" s="41" t="str">
        <f>"单位名称："&amp;"中国共产党富源县委员会办公室"</f>
        <v>单位名称：中国共产党富源县委员会办公室</v>
      </c>
      <c r="B3" s="31"/>
      <c r="C3" s="31"/>
      <c r="D3" s="31"/>
      <c r="E3" s="31"/>
      <c r="F3" s="31"/>
      <c r="G3" s="31"/>
      <c r="H3" s="31"/>
      <c r="I3" s="64"/>
      <c r="J3" s="31"/>
      <c r="K3" s="31"/>
      <c r="L3" s="31"/>
      <c r="M3" s="31"/>
      <c r="N3" s="31"/>
      <c r="O3" s="64"/>
      <c r="P3" s="64"/>
      <c r="Q3" s="64"/>
      <c r="R3" s="64"/>
      <c r="S3" s="267" t="s">
        <v>2</v>
      </c>
      <c r="T3" s="252" t="s">
        <v>26</v>
      </c>
    </row>
    <row r="4" ht="18.75" customHeight="true" spans="1:20">
      <c r="A4" s="230" t="s">
        <v>27</v>
      </c>
      <c r="B4" s="231" t="s">
        <v>28</v>
      </c>
      <c r="C4" s="231" t="s">
        <v>29</v>
      </c>
      <c r="D4" s="232" t="s">
        <v>30</v>
      </c>
      <c r="E4" s="241"/>
      <c r="F4" s="241"/>
      <c r="G4" s="241"/>
      <c r="H4" s="241"/>
      <c r="I4" s="244"/>
      <c r="J4" s="241"/>
      <c r="K4" s="241"/>
      <c r="L4" s="241"/>
      <c r="M4" s="241"/>
      <c r="N4" s="248"/>
      <c r="O4" s="232" t="s">
        <v>20</v>
      </c>
      <c r="P4" s="232"/>
      <c r="Q4" s="232"/>
      <c r="R4" s="232"/>
      <c r="S4" s="241"/>
      <c r="T4" s="253"/>
    </row>
    <row r="5" ht="24.75" customHeight="true" spans="1:20">
      <c r="A5" s="233"/>
      <c r="B5" s="234"/>
      <c r="C5" s="234"/>
      <c r="D5" s="234" t="s">
        <v>31</v>
      </c>
      <c r="E5" s="234" t="s">
        <v>32</v>
      </c>
      <c r="F5" s="234" t="s">
        <v>33</v>
      </c>
      <c r="G5" s="234" t="s">
        <v>34</v>
      </c>
      <c r="H5" s="234" t="s">
        <v>35</v>
      </c>
      <c r="I5" s="245" t="s">
        <v>36</v>
      </c>
      <c r="J5" s="246"/>
      <c r="K5" s="246"/>
      <c r="L5" s="246"/>
      <c r="M5" s="246"/>
      <c r="N5" s="249"/>
      <c r="O5" s="250" t="s">
        <v>31</v>
      </c>
      <c r="P5" s="250" t="s">
        <v>32</v>
      </c>
      <c r="Q5" s="230" t="s">
        <v>33</v>
      </c>
      <c r="R5" s="231" t="s">
        <v>34</v>
      </c>
      <c r="S5" s="254" t="s">
        <v>35</v>
      </c>
      <c r="T5" s="231" t="s">
        <v>36</v>
      </c>
    </row>
    <row r="6" ht="24.75" customHeight="true" spans="1:20">
      <c r="A6" s="235"/>
      <c r="B6" s="236"/>
      <c r="C6" s="236"/>
      <c r="D6" s="236"/>
      <c r="E6" s="236"/>
      <c r="F6" s="236"/>
      <c r="G6" s="236"/>
      <c r="H6" s="236"/>
      <c r="I6" s="17" t="s">
        <v>31</v>
      </c>
      <c r="J6" s="247" t="s">
        <v>37</v>
      </c>
      <c r="K6" s="247" t="s">
        <v>38</v>
      </c>
      <c r="L6" s="247" t="s">
        <v>39</v>
      </c>
      <c r="M6" s="247" t="s">
        <v>40</v>
      </c>
      <c r="N6" s="247" t="s">
        <v>41</v>
      </c>
      <c r="O6" s="251"/>
      <c r="P6" s="251"/>
      <c r="Q6" s="255"/>
      <c r="R6" s="251"/>
      <c r="S6" s="236"/>
      <c r="T6" s="236"/>
    </row>
    <row r="7" ht="16.5" customHeight="true" spans="1:20">
      <c r="A7" s="237">
        <v>1</v>
      </c>
      <c r="B7" s="7">
        <v>2</v>
      </c>
      <c r="C7" s="7">
        <v>3</v>
      </c>
      <c r="D7" s="7">
        <v>4</v>
      </c>
      <c r="E7" s="242">
        <v>5</v>
      </c>
      <c r="F7" s="243">
        <v>6</v>
      </c>
      <c r="G7" s="243">
        <v>7</v>
      </c>
      <c r="H7" s="242">
        <v>8</v>
      </c>
      <c r="I7" s="242">
        <v>9</v>
      </c>
      <c r="J7" s="243">
        <v>10</v>
      </c>
      <c r="K7" s="243">
        <v>11</v>
      </c>
      <c r="L7" s="242">
        <v>12</v>
      </c>
      <c r="M7" s="242">
        <v>13</v>
      </c>
      <c r="N7" s="243">
        <v>14</v>
      </c>
      <c r="O7" s="243">
        <v>15</v>
      </c>
      <c r="P7" s="242">
        <v>16</v>
      </c>
      <c r="Q7" s="256">
        <v>17</v>
      </c>
      <c r="R7" s="257">
        <v>18</v>
      </c>
      <c r="S7" s="257">
        <v>19</v>
      </c>
      <c r="T7" s="257">
        <v>20</v>
      </c>
    </row>
    <row r="8" ht="16.5" customHeight="true" spans="1:20">
      <c r="A8" s="8" t="s">
        <v>42</v>
      </c>
      <c r="B8" s="8" t="s">
        <v>43</v>
      </c>
      <c r="C8" s="18">
        <v>1651.81373</v>
      </c>
      <c r="D8" s="18">
        <v>1651.81373</v>
      </c>
      <c r="E8" s="18">
        <v>1650.71373</v>
      </c>
      <c r="F8" s="18"/>
      <c r="G8" s="18"/>
      <c r="H8" s="18"/>
      <c r="I8" s="18">
        <v>1.1</v>
      </c>
      <c r="J8" s="18"/>
      <c r="K8" s="18"/>
      <c r="L8" s="18"/>
      <c r="M8" s="18"/>
      <c r="N8" s="18">
        <v>1.1</v>
      </c>
      <c r="O8" s="18"/>
      <c r="P8" s="18"/>
      <c r="Q8" s="18"/>
      <c r="R8" s="18"/>
      <c r="S8" s="18"/>
      <c r="T8" s="18"/>
    </row>
    <row r="9" ht="12.75" customHeight="true" spans="1:20">
      <c r="A9" s="238" t="s">
        <v>29</v>
      </c>
      <c r="B9" s="239"/>
      <c r="C9" s="18">
        <v>1651.81373</v>
      </c>
      <c r="D9" s="18">
        <v>1651.81373</v>
      </c>
      <c r="E9" s="18">
        <v>1650.71373</v>
      </c>
      <c r="F9" s="18"/>
      <c r="G9" s="18"/>
      <c r="H9" s="18"/>
      <c r="I9" s="18">
        <v>1.1</v>
      </c>
      <c r="J9" s="18"/>
      <c r="K9" s="18"/>
      <c r="L9" s="18"/>
      <c r="M9" s="18"/>
      <c r="N9" s="18">
        <v>1.1</v>
      </c>
      <c r="O9" s="18"/>
      <c r="P9" s="18"/>
      <c r="Q9" s="18"/>
      <c r="R9" s="18"/>
      <c r="S9" s="18"/>
      <c r="T9" s="18"/>
    </row>
    <row r="14" customHeight="true" spans="3:4">
      <c r="C14" s="240"/>
      <c r="D14" s="240"/>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ageMargins left="0.75" right="0.75" top="1" bottom="1" header="0.5" footer="0.5"/>
  <pageSetup paperSize="9" fitToWidth="0"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G12"/>
  <sheetViews>
    <sheetView showZeros="0" tabSelected="1" topLeftCell="A5" workbookViewId="0">
      <selection activeCell="D11" sqref="A1:G12"/>
    </sheetView>
  </sheetViews>
  <sheetFormatPr defaultColWidth="9.14166666666667" defaultRowHeight="14.25" customHeight="true" outlineLevelCol="6"/>
  <cols>
    <col min="1" max="1" width="27.425" customWidth="true"/>
    <col min="2" max="2" width="30.7083333333333" customWidth="true"/>
    <col min="3" max="3" width="27.425" customWidth="true"/>
    <col min="4" max="4" width="26.85" customWidth="true"/>
    <col min="5" max="7" width="30.425" customWidth="true"/>
  </cols>
  <sheetData>
    <row r="1" ht="13.5" customHeight="true" spans="4:7">
      <c r="D1" s="1"/>
      <c r="G1" s="13" t="s">
        <v>486</v>
      </c>
    </row>
    <row r="2" ht="27.75" customHeight="true" spans="1:7">
      <c r="A2" s="2" t="s">
        <v>487</v>
      </c>
      <c r="B2" s="2"/>
      <c r="C2" s="2"/>
      <c r="D2" s="2"/>
      <c r="E2" s="2"/>
      <c r="F2" s="2"/>
      <c r="G2" s="2"/>
    </row>
    <row r="3" ht="13.5" customHeight="true" spans="1:7">
      <c r="A3" s="3" t="str">
        <f>"单位名称："&amp;"中国共产党富源县委员会办公室"</f>
        <v>单位名称：中国共产党富源县委员会办公室</v>
      </c>
      <c r="B3" s="4"/>
      <c r="C3" s="4"/>
      <c r="D3" s="4"/>
      <c r="E3" s="14"/>
      <c r="F3" s="14"/>
      <c r="G3" s="274" t="s">
        <v>2</v>
      </c>
    </row>
    <row r="4" ht="21.75" customHeight="true" spans="1:7">
      <c r="A4" s="5" t="s">
        <v>234</v>
      </c>
      <c r="B4" s="5" t="s">
        <v>310</v>
      </c>
      <c r="C4" s="5" t="s">
        <v>236</v>
      </c>
      <c r="D4" s="6" t="s">
        <v>488</v>
      </c>
      <c r="E4" s="16" t="s">
        <v>32</v>
      </c>
      <c r="F4" s="16"/>
      <c r="G4" s="16"/>
    </row>
    <row r="5" ht="21.75" customHeight="true" spans="1:7">
      <c r="A5" s="5"/>
      <c r="B5" s="5"/>
      <c r="C5" s="5"/>
      <c r="D5" s="6"/>
      <c r="E5" s="16" t="s">
        <v>489</v>
      </c>
      <c r="F5" s="6" t="s">
        <v>490</v>
      </c>
      <c r="G5" s="6" t="s">
        <v>491</v>
      </c>
    </row>
    <row r="6" ht="40.5" customHeight="true" spans="1:7">
      <c r="A6" s="5"/>
      <c r="B6" s="5"/>
      <c r="C6" s="5"/>
      <c r="D6" s="6"/>
      <c r="E6" s="16"/>
      <c r="F6" s="6" t="s">
        <v>31</v>
      </c>
      <c r="G6" s="6"/>
    </row>
    <row r="7" ht="15.75" customHeight="true" spans="1:7">
      <c r="A7" s="7">
        <v>1</v>
      </c>
      <c r="B7" s="7">
        <v>2</v>
      </c>
      <c r="C7" s="7">
        <v>3</v>
      </c>
      <c r="D7" s="7">
        <v>4</v>
      </c>
      <c r="E7" s="7">
        <v>8</v>
      </c>
      <c r="F7" s="7">
        <v>9</v>
      </c>
      <c r="G7" s="17">
        <v>10</v>
      </c>
    </row>
    <row r="8" ht="26.25" customHeight="true" spans="1:7">
      <c r="A8" s="8" t="s">
        <v>43</v>
      </c>
      <c r="B8" s="9"/>
      <c r="C8" s="9"/>
      <c r="D8" s="9"/>
      <c r="E8" s="18"/>
      <c r="F8" s="18">
        <v>550.84924</v>
      </c>
      <c r="G8" s="18"/>
    </row>
    <row r="9" ht="24.75" customHeight="true" spans="1:7">
      <c r="A9" s="9"/>
      <c r="B9" s="8" t="s">
        <v>492</v>
      </c>
      <c r="C9" s="8" t="s">
        <v>328</v>
      </c>
      <c r="D9" s="8" t="s">
        <v>493</v>
      </c>
      <c r="E9" s="18"/>
      <c r="F9" s="18">
        <v>30.84924</v>
      </c>
      <c r="G9" s="18"/>
    </row>
    <row r="10" ht="24.75" customHeight="true" spans="1:7">
      <c r="A10" s="8"/>
      <c r="B10" s="8" t="s">
        <v>494</v>
      </c>
      <c r="C10" s="8" t="s">
        <v>315</v>
      </c>
      <c r="D10" s="8" t="s">
        <v>493</v>
      </c>
      <c r="E10" s="18"/>
      <c r="F10" s="18">
        <v>100</v>
      </c>
      <c r="G10" s="18"/>
    </row>
    <row r="11" ht="24.75" customHeight="true" spans="1:7">
      <c r="A11" s="8"/>
      <c r="B11" s="8" t="s">
        <v>494</v>
      </c>
      <c r="C11" s="8" t="s">
        <v>319</v>
      </c>
      <c r="D11" s="8" t="s">
        <v>493</v>
      </c>
      <c r="E11" s="18"/>
      <c r="F11" s="18">
        <v>420</v>
      </c>
      <c r="G11" s="18"/>
    </row>
    <row r="12" ht="18.75" customHeight="true" spans="1:7">
      <c r="A12" s="10" t="s">
        <v>29</v>
      </c>
      <c r="B12" s="11" t="s">
        <v>495</v>
      </c>
      <c r="C12" s="11"/>
      <c r="D12" s="12"/>
      <c r="E12" s="18"/>
      <c r="F12" s="18">
        <v>550.84924</v>
      </c>
      <c r="G12" s="18"/>
    </row>
  </sheetData>
  <mergeCells count="11">
    <mergeCell ref="A2:G2"/>
    <mergeCell ref="A3:D3"/>
    <mergeCell ref="E4:G4"/>
    <mergeCell ref="A12:D12"/>
    <mergeCell ref="A4:A6"/>
    <mergeCell ref="B4:B6"/>
    <mergeCell ref="C4:C6"/>
    <mergeCell ref="D4:D6"/>
    <mergeCell ref="E5:E6"/>
    <mergeCell ref="F5:F6"/>
    <mergeCell ref="G5:G6"/>
  </mergeCells>
  <pageMargins left="0.75" right="0.75" top="1" bottom="1" header="0.5" footer="0.5"/>
  <pageSetup paperSize="9" fitToWidth="0"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Q33"/>
  <sheetViews>
    <sheetView showZeros="0" topLeftCell="B1" workbookViewId="0">
      <selection activeCell="G15" sqref="A1:Q33"/>
    </sheetView>
  </sheetViews>
  <sheetFormatPr defaultColWidth="9.14166666666667" defaultRowHeight="14.25" customHeight="true"/>
  <cols>
    <col min="1" max="1" width="30.425" customWidth="true"/>
    <col min="2" max="2" width="23.75" customWidth="true"/>
    <col min="3" max="3" width="10.25" customWidth="true"/>
    <col min="4" max="4" width="11.75" customWidth="true"/>
    <col min="5" max="5" width="10.875" customWidth="true"/>
    <col min="6" max="6" width="20.1416666666667" customWidth="true"/>
    <col min="7" max="7" width="18.85" customWidth="true"/>
    <col min="8" max="8" width="19.85" customWidth="true"/>
    <col min="9" max="9" width="21.2833333333333" customWidth="true"/>
    <col min="10" max="10" width="15.575" customWidth="true"/>
    <col min="11" max="11" width="16.425" customWidth="true"/>
    <col min="12" max="12" width="13.575" customWidth="true"/>
    <col min="13" max="17" width="18.85" customWidth="true"/>
  </cols>
  <sheetData>
    <row r="1" ht="15.75" customHeight="true" spans="17:17">
      <c r="Q1" s="45" t="s">
        <v>44</v>
      </c>
    </row>
    <row r="2" ht="28.5" customHeight="true" spans="1:17">
      <c r="A2" s="2" t="s">
        <v>45</v>
      </c>
      <c r="B2" s="2"/>
      <c r="C2" s="2"/>
      <c r="D2" s="2"/>
      <c r="E2" s="2"/>
      <c r="F2" s="2"/>
      <c r="G2" s="2"/>
      <c r="H2" s="2"/>
      <c r="I2" s="2"/>
      <c r="J2" s="2"/>
      <c r="K2" s="2"/>
      <c r="L2" s="2"/>
      <c r="M2" s="2"/>
      <c r="N2" s="2"/>
      <c r="O2" s="2"/>
      <c r="P2" s="2"/>
      <c r="Q2" s="2"/>
    </row>
    <row r="3" ht="15" customHeight="true" spans="1:17">
      <c r="A3" s="210" t="str">
        <f>"单位名称："&amp;"中国共产党富源县委员会办公室"</f>
        <v>单位名称：中国共产党富源县委员会办公室</v>
      </c>
      <c r="B3" s="211"/>
      <c r="C3" s="58"/>
      <c r="D3" s="14"/>
      <c r="E3" s="58"/>
      <c r="F3" s="14"/>
      <c r="G3" s="58"/>
      <c r="H3" s="14"/>
      <c r="I3" s="14"/>
      <c r="J3" s="14"/>
      <c r="K3" s="58"/>
      <c r="L3" s="14"/>
      <c r="M3" s="58"/>
      <c r="N3" s="58"/>
      <c r="O3" s="14"/>
      <c r="P3" s="14"/>
      <c r="Q3" s="268" t="s">
        <v>2</v>
      </c>
    </row>
    <row r="4" ht="17.25" customHeight="true" spans="1:17">
      <c r="A4" s="212" t="s">
        <v>46</v>
      </c>
      <c r="B4" s="213" t="s">
        <v>47</v>
      </c>
      <c r="C4" s="214" t="s">
        <v>29</v>
      </c>
      <c r="D4" s="215" t="s">
        <v>48</v>
      </c>
      <c r="E4" s="16"/>
      <c r="F4" s="215" t="s">
        <v>49</v>
      </c>
      <c r="G4" s="16"/>
      <c r="H4" s="219" t="s">
        <v>32</v>
      </c>
      <c r="I4" s="218" t="s">
        <v>33</v>
      </c>
      <c r="J4" s="213" t="s">
        <v>50</v>
      </c>
      <c r="K4" s="223" t="s">
        <v>34</v>
      </c>
      <c r="L4" s="215" t="s">
        <v>36</v>
      </c>
      <c r="M4" s="224"/>
      <c r="N4" s="224"/>
      <c r="O4" s="224"/>
      <c r="P4" s="224"/>
      <c r="Q4" s="228"/>
    </row>
    <row r="5" ht="26.25" customHeight="true" spans="1:17">
      <c r="A5" s="16"/>
      <c r="B5" s="216"/>
      <c r="C5" s="216"/>
      <c r="D5" s="216" t="s">
        <v>29</v>
      </c>
      <c r="E5" s="216" t="s">
        <v>51</v>
      </c>
      <c r="F5" s="216" t="s">
        <v>29</v>
      </c>
      <c r="G5" s="220" t="s">
        <v>51</v>
      </c>
      <c r="H5" s="216"/>
      <c r="I5" s="216"/>
      <c r="J5" s="216"/>
      <c r="K5" s="220"/>
      <c r="L5" s="216" t="s">
        <v>31</v>
      </c>
      <c r="M5" s="225" t="s">
        <v>52</v>
      </c>
      <c r="N5" s="225" t="s">
        <v>53</v>
      </c>
      <c r="O5" s="225" t="s">
        <v>54</v>
      </c>
      <c r="P5" s="225" t="s">
        <v>55</v>
      </c>
      <c r="Q5" s="225" t="s">
        <v>56</v>
      </c>
    </row>
    <row r="6" ht="16.5" customHeight="true" spans="1:17">
      <c r="A6" s="16">
        <v>1</v>
      </c>
      <c r="B6" s="216">
        <v>2</v>
      </c>
      <c r="C6" s="216">
        <v>3</v>
      </c>
      <c r="D6" s="216">
        <v>4</v>
      </c>
      <c r="E6" s="221">
        <v>5</v>
      </c>
      <c r="F6" s="222">
        <v>6</v>
      </c>
      <c r="G6" s="221">
        <v>7</v>
      </c>
      <c r="H6" s="222">
        <v>8</v>
      </c>
      <c r="I6" s="221">
        <v>9</v>
      </c>
      <c r="J6" s="221">
        <v>10</v>
      </c>
      <c r="K6" s="221">
        <v>11</v>
      </c>
      <c r="L6" s="221">
        <v>12</v>
      </c>
      <c r="M6" s="226">
        <v>13</v>
      </c>
      <c r="N6" s="227">
        <v>14</v>
      </c>
      <c r="O6" s="227">
        <v>15</v>
      </c>
      <c r="P6" s="227">
        <v>16</v>
      </c>
      <c r="Q6" s="227">
        <v>17</v>
      </c>
    </row>
    <row r="7" ht="19.5" customHeight="true" spans="1:17">
      <c r="A7" s="8" t="s">
        <v>57</v>
      </c>
      <c r="B7" s="8" t="s">
        <v>58</v>
      </c>
      <c r="C7" s="18">
        <v>1309.108068</v>
      </c>
      <c r="D7" s="18">
        <v>788.008068</v>
      </c>
      <c r="E7" s="18">
        <v>788.008068</v>
      </c>
      <c r="F7" s="18">
        <v>521.1</v>
      </c>
      <c r="G7" s="18">
        <v>520</v>
      </c>
      <c r="H7" s="18">
        <v>1308.008068</v>
      </c>
      <c r="I7" s="18"/>
      <c r="J7" s="18"/>
      <c r="K7" s="18"/>
      <c r="L7" s="18">
        <v>1.1</v>
      </c>
      <c r="M7" s="18"/>
      <c r="N7" s="18"/>
      <c r="O7" s="18"/>
      <c r="P7" s="18"/>
      <c r="Q7" s="18">
        <v>1.1</v>
      </c>
    </row>
    <row r="8" ht="19.5" customHeight="true" spans="1:17">
      <c r="A8" s="156" t="s">
        <v>59</v>
      </c>
      <c r="B8" s="156" t="s">
        <v>60</v>
      </c>
      <c r="C8" s="18">
        <v>84.4</v>
      </c>
      <c r="D8" s="18"/>
      <c r="E8" s="18"/>
      <c r="F8" s="18">
        <v>84.4</v>
      </c>
      <c r="G8" s="18">
        <v>84.4</v>
      </c>
      <c r="H8" s="18">
        <v>84.4</v>
      </c>
      <c r="I8" s="18"/>
      <c r="J8" s="18"/>
      <c r="K8" s="18"/>
      <c r="L8" s="18"/>
      <c r="M8" s="18"/>
      <c r="N8" s="18"/>
      <c r="O8" s="18"/>
      <c r="P8" s="18"/>
      <c r="Q8" s="18"/>
    </row>
    <row r="9" ht="19.5" customHeight="true" spans="1:17">
      <c r="A9" s="200" t="s">
        <v>61</v>
      </c>
      <c r="B9" s="200" t="s">
        <v>62</v>
      </c>
      <c r="C9" s="18">
        <v>84.4</v>
      </c>
      <c r="D9" s="18"/>
      <c r="E9" s="18"/>
      <c r="F9" s="18">
        <v>84.4</v>
      </c>
      <c r="G9" s="18">
        <v>84.4</v>
      </c>
      <c r="H9" s="18">
        <v>84.4</v>
      </c>
      <c r="I9" s="18"/>
      <c r="J9" s="18"/>
      <c r="K9" s="18"/>
      <c r="L9" s="18"/>
      <c r="M9" s="18"/>
      <c r="N9" s="18"/>
      <c r="O9" s="18"/>
      <c r="P9" s="18"/>
      <c r="Q9" s="18"/>
    </row>
    <row r="10" ht="19.5" customHeight="true" spans="1:17">
      <c r="A10" s="156" t="s">
        <v>63</v>
      </c>
      <c r="B10" s="156" t="s">
        <v>64</v>
      </c>
      <c r="C10" s="18">
        <v>299.615906</v>
      </c>
      <c r="D10" s="18">
        <v>198.515906</v>
      </c>
      <c r="E10" s="18">
        <v>198.515906</v>
      </c>
      <c r="F10" s="18">
        <v>101.1</v>
      </c>
      <c r="G10" s="18">
        <v>100</v>
      </c>
      <c r="H10" s="18">
        <v>298.515906</v>
      </c>
      <c r="I10" s="18"/>
      <c r="J10" s="18"/>
      <c r="K10" s="18"/>
      <c r="L10" s="18">
        <v>1.1</v>
      </c>
      <c r="M10" s="18"/>
      <c r="N10" s="18"/>
      <c r="O10" s="18"/>
      <c r="P10" s="18"/>
      <c r="Q10" s="18">
        <v>1.1</v>
      </c>
    </row>
    <row r="11" ht="19.5" customHeight="true" spans="1:17">
      <c r="A11" s="200" t="s">
        <v>65</v>
      </c>
      <c r="B11" s="200" t="s">
        <v>62</v>
      </c>
      <c r="C11" s="18">
        <v>199.615906</v>
      </c>
      <c r="D11" s="18">
        <v>198.515906</v>
      </c>
      <c r="E11" s="18">
        <v>198.515906</v>
      </c>
      <c r="F11" s="18">
        <v>1.1</v>
      </c>
      <c r="G11" s="18"/>
      <c r="H11" s="18">
        <v>198.515906</v>
      </c>
      <c r="I11" s="18"/>
      <c r="J11" s="18"/>
      <c r="K11" s="18"/>
      <c r="L11" s="18">
        <v>1.1</v>
      </c>
      <c r="M11" s="18"/>
      <c r="N11" s="18"/>
      <c r="O11" s="18"/>
      <c r="P11" s="18"/>
      <c r="Q11" s="18">
        <v>1.1</v>
      </c>
    </row>
    <row r="12" ht="19.5" customHeight="true" spans="1:17">
      <c r="A12" s="200" t="s">
        <v>66</v>
      </c>
      <c r="B12" s="200" t="s">
        <v>67</v>
      </c>
      <c r="C12" s="18">
        <v>100</v>
      </c>
      <c r="D12" s="18"/>
      <c r="E12" s="18"/>
      <c r="F12" s="18">
        <v>100</v>
      </c>
      <c r="G12" s="18">
        <v>100</v>
      </c>
      <c r="H12" s="18">
        <v>100</v>
      </c>
      <c r="I12" s="18"/>
      <c r="J12" s="18"/>
      <c r="K12" s="18"/>
      <c r="L12" s="18"/>
      <c r="M12" s="18"/>
      <c r="N12" s="18"/>
      <c r="O12" s="18"/>
      <c r="P12" s="18"/>
      <c r="Q12" s="18"/>
    </row>
    <row r="13" ht="19.5" customHeight="true" spans="1:17">
      <c r="A13" s="156" t="s">
        <v>68</v>
      </c>
      <c r="B13" s="156" t="s">
        <v>69</v>
      </c>
      <c r="C13" s="18">
        <v>925.092162</v>
      </c>
      <c r="D13" s="18">
        <v>589.492162</v>
      </c>
      <c r="E13" s="18">
        <v>589.492162</v>
      </c>
      <c r="F13" s="18">
        <v>335.6</v>
      </c>
      <c r="G13" s="18">
        <v>335.6</v>
      </c>
      <c r="H13" s="18">
        <v>925.092162</v>
      </c>
      <c r="I13" s="18"/>
      <c r="J13" s="18"/>
      <c r="K13" s="18"/>
      <c r="L13" s="18"/>
      <c r="M13" s="18"/>
      <c r="N13" s="18"/>
      <c r="O13" s="18"/>
      <c r="P13" s="18"/>
      <c r="Q13" s="18"/>
    </row>
    <row r="14" ht="19.5" customHeight="true" spans="1:17">
      <c r="A14" s="200" t="s">
        <v>70</v>
      </c>
      <c r="B14" s="200" t="s">
        <v>62</v>
      </c>
      <c r="C14" s="18">
        <v>925.092162</v>
      </c>
      <c r="D14" s="18">
        <v>589.492162</v>
      </c>
      <c r="E14" s="18">
        <v>589.492162</v>
      </c>
      <c r="F14" s="18">
        <v>335.6</v>
      </c>
      <c r="G14" s="18">
        <v>335.6</v>
      </c>
      <c r="H14" s="18">
        <v>925.092162</v>
      </c>
      <c r="I14" s="18"/>
      <c r="J14" s="18"/>
      <c r="K14" s="18"/>
      <c r="L14" s="18"/>
      <c r="M14" s="18"/>
      <c r="N14" s="18"/>
      <c r="O14" s="18"/>
      <c r="P14" s="18"/>
      <c r="Q14" s="18"/>
    </row>
    <row r="15" ht="19.5" customHeight="true" spans="1:17">
      <c r="A15" s="8" t="s">
        <v>71</v>
      </c>
      <c r="B15" s="8" t="s">
        <v>72</v>
      </c>
      <c r="C15" s="18">
        <v>197.230529</v>
      </c>
      <c r="D15" s="18">
        <v>166.381289</v>
      </c>
      <c r="E15" s="18">
        <v>166.381289</v>
      </c>
      <c r="F15" s="18">
        <v>30.84924</v>
      </c>
      <c r="G15" s="18">
        <v>30.84924</v>
      </c>
      <c r="H15" s="18">
        <v>197.230529</v>
      </c>
      <c r="I15" s="18"/>
      <c r="J15" s="18"/>
      <c r="K15" s="18"/>
      <c r="L15" s="18"/>
      <c r="M15" s="18"/>
      <c r="N15" s="18"/>
      <c r="O15" s="18"/>
      <c r="P15" s="18"/>
      <c r="Q15" s="18"/>
    </row>
    <row r="16" ht="19.5" customHeight="true" spans="1:17">
      <c r="A16" s="156" t="s">
        <v>73</v>
      </c>
      <c r="B16" s="156" t="s">
        <v>74</v>
      </c>
      <c r="C16" s="18">
        <v>166.381289</v>
      </c>
      <c r="D16" s="18">
        <v>166.381289</v>
      </c>
      <c r="E16" s="18">
        <v>166.381289</v>
      </c>
      <c r="F16" s="18"/>
      <c r="G16" s="18"/>
      <c r="H16" s="18">
        <v>166.381289</v>
      </c>
      <c r="I16" s="18"/>
      <c r="J16" s="18"/>
      <c r="K16" s="18"/>
      <c r="L16" s="18"/>
      <c r="M16" s="18"/>
      <c r="N16" s="18"/>
      <c r="O16" s="18"/>
      <c r="P16" s="18"/>
      <c r="Q16" s="18"/>
    </row>
    <row r="17" ht="19.5" customHeight="true" spans="1:17">
      <c r="A17" s="200" t="s">
        <v>75</v>
      </c>
      <c r="B17" s="200" t="s">
        <v>76</v>
      </c>
      <c r="C17" s="18">
        <v>23.731444</v>
      </c>
      <c r="D17" s="18">
        <v>23.731444</v>
      </c>
      <c r="E17" s="18">
        <v>23.731444</v>
      </c>
      <c r="F17" s="18"/>
      <c r="G17" s="18"/>
      <c r="H17" s="18">
        <v>23.731444</v>
      </c>
      <c r="I17" s="18"/>
      <c r="J17" s="18"/>
      <c r="K17" s="18"/>
      <c r="L17" s="18"/>
      <c r="M17" s="18"/>
      <c r="N17" s="18"/>
      <c r="O17" s="18"/>
      <c r="P17" s="18"/>
      <c r="Q17" s="18"/>
    </row>
    <row r="18" ht="19.5" customHeight="true" spans="1:17">
      <c r="A18" s="200" t="s">
        <v>77</v>
      </c>
      <c r="B18" s="200" t="s">
        <v>78</v>
      </c>
      <c r="C18" s="18">
        <v>6.766165</v>
      </c>
      <c r="D18" s="18">
        <v>6.766165</v>
      </c>
      <c r="E18" s="18">
        <v>6.766165</v>
      </c>
      <c r="F18" s="18"/>
      <c r="G18" s="18"/>
      <c r="H18" s="18">
        <v>6.766165</v>
      </c>
      <c r="I18" s="18"/>
      <c r="J18" s="18"/>
      <c r="K18" s="18"/>
      <c r="L18" s="18"/>
      <c r="M18" s="18"/>
      <c r="N18" s="18"/>
      <c r="O18" s="18"/>
      <c r="P18" s="18"/>
      <c r="Q18" s="18"/>
    </row>
    <row r="19" ht="19.5" customHeight="true" spans="1:17">
      <c r="A19" s="200" t="s">
        <v>79</v>
      </c>
      <c r="B19" s="200" t="s">
        <v>80</v>
      </c>
      <c r="C19" s="18">
        <v>99.88368</v>
      </c>
      <c r="D19" s="18">
        <v>99.88368</v>
      </c>
      <c r="E19" s="18">
        <v>99.88368</v>
      </c>
      <c r="F19" s="18"/>
      <c r="G19" s="18"/>
      <c r="H19" s="18">
        <v>99.88368</v>
      </c>
      <c r="I19" s="18"/>
      <c r="J19" s="18"/>
      <c r="K19" s="18"/>
      <c r="L19" s="18"/>
      <c r="M19" s="18"/>
      <c r="N19" s="18"/>
      <c r="O19" s="18"/>
      <c r="P19" s="18"/>
      <c r="Q19" s="18"/>
    </row>
    <row r="20" ht="19.5" customHeight="true" spans="1:17">
      <c r="A20" s="200" t="s">
        <v>81</v>
      </c>
      <c r="B20" s="200" t="s">
        <v>82</v>
      </c>
      <c r="C20" s="18">
        <v>36</v>
      </c>
      <c r="D20" s="18">
        <v>36</v>
      </c>
      <c r="E20" s="18">
        <v>36</v>
      </c>
      <c r="F20" s="18"/>
      <c r="G20" s="18"/>
      <c r="H20" s="18">
        <v>36</v>
      </c>
      <c r="I20" s="18"/>
      <c r="J20" s="18"/>
      <c r="K20" s="18"/>
      <c r="L20" s="18"/>
      <c r="M20" s="18"/>
      <c r="N20" s="18"/>
      <c r="O20" s="18"/>
      <c r="P20" s="18"/>
      <c r="Q20" s="18"/>
    </row>
    <row r="21" ht="19.5" customHeight="true" spans="1:17">
      <c r="A21" s="156" t="s">
        <v>83</v>
      </c>
      <c r="B21" s="156" t="s">
        <v>84</v>
      </c>
      <c r="C21" s="18">
        <v>30.84924</v>
      </c>
      <c r="D21" s="18"/>
      <c r="E21" s="18"/>
      <c r="F21" s="18">
        <v>30.84924</v>
      </c>
      <c r="G21" s="18">
        <v>30.84924</v>
      </c>
      <c r="H21" s="18">
        <v>30.84924</v>
      </c>
      <c r="I21" s="18"/>
      <c r="J21" s="18"/>
      <c r="K21" s="18"/>
      <c r="L21" s="18"/>
      <c r="M21" s="18"/>
      <c r="N21" s="18"/>
      <c r="O21" s="18"/>
      <c r="P21" s="18"/>
      <c r="Q21" s="18"/>
    </row>
    <row r="22" ht="19.5" customHeight="true" spans="1:17">
      <c r="A22" s="200" t="s">
        <v>85</v>
      </c>
      <c r="B22" s="200" t="s">
        <v>86</v>
      </c>
      <c r="C22" s="18">
        <v>30.84924</v>
      </c>
      <c r="D22" s="18"/>
      <c r="E22" s="18"/>
      <c r="F22" s="18">
        <v>30.84924</v>
      </c>
      <c r="G22" s="18">
        <v>30.84924</v>
      </c>
      <c r="H22" s="18">
        <v>30.84924</v>
      </c>
      <c r="I22" s="18"/>
      <c r="J22" s="18"/>
      <c r="K22" s="18"/>
      <c r="L22" s="18"/>
      <c r="M22" s="18"/>
      <c r="N22" s="18"/>
      <c r="O22" s="18"/>
      <c r="P22" s="18"/>
      <c r="Q22" s="18"/>
    </row>
    <row r="23" ht="19.5" customHeight="true" spans="1:17">
      <c r="A23" s="8" t="s">
        <v>87</v>
      </c>
      <c r="B23" s="8" t="s">
        <v>88</v>
      </c>
      <c r="C23" s="18">
        <v>70.007889</v>
      </c>
      <c r="D23" s="18">
        <v>70.007889</v>
      </c>
      <c r="E23" s="18">
        <v>70.007889</v>
      </c>
      <c r="F23" s="18"/>
      <c r="G23" s="18"/>
      <c r="H23" s="18">
        <v>70.007889</v>
      </c>
      <c r="I23" s="18"/>
      <c r="J23" s="18"/>
      <c r="K23" s="18"/>
      <c r="L23" s="18"/>
      <c r="M23" s="18"/>
      <c r="N23" s="18"/>
      <c r="O23" s="18"/>
      <c r="P23" s="18"/>
      <c r="Q23" s="18"/>
    </row>
    <row r="24" ht="19.5" customHeight="true" spans="1:17">
      <c r="A24" s="156" t="s">
        <v>89</v>
      </c>
      <c r="B24" s="156" t="s">
        <v>90</v>
      </c>
      <c r="C24" s="18">
        <v>70.007889</v>
      </c>
      <c r="D24" s="18">
        <v>70.007889</v>
      </c>
      <c r="E24" s="18">
        <v>70.007889</v>
      </c>
      <c r="F24" s="18"/>
      <c r="G24" s="18"/>
      <c r="H24" s="18">
        <v>70.007889</v>
      </c>
      <c r="I24" s="18"/>
      <c r="J24" s="18"/>
      <c r="K24" s="18"/>
      <c r="L24" s="18"/>
      <c r="M24" s="18"/>
      <c r="N24" s="18"/>
      <c r="O24" s="18"/>
      <c r="P24" s="18"/>
      <c r="Q24" s="18"/>
    </row>
    <row r="25" ht="19.5" customHeight="true" spans="1:17">
      <c r="A25" s="200" t="s">
        <v>91</v>
      </c>
      <c r="B25" s="200" t="s">
        <v>92</v>
      </c>
      <c r="C25" s="18">
        <v>25.986173</v>
      </c>
      <c r="D25" s="18">
        <v>25.986173</v>
      </c>
      <c r="E25" s="18">
        <v>25.986173</v>
      </c>
      <c r="F25" s="18"/>
      <c r="G25" s="18"/>
      <c r="H25" s="18">
        <v>25.986173</v>
      </c>
      <c r="I25" s="18"/>
      <c r="J25" s="18"/>
      <c r="K25" s="18"/>
      <c r="L25" s="18"/>
      <c r="M25" s="18"/>
      <c r="N25" s="18"/>
      <c r="O25" s="18"/>
      <c r="P25" s="18"/>
      <c r="Q25" s="18"/>
    </row>
    <row r="26" ht="19.5" customHeight="true" spans="1:17">
      <c r="A26" s="200" t="s">
        <v>93</v>
      </c>
      <c r="B26" s="200" t="s">
        <v>94</v>
      </c>
      <c r="C26" s="18">
        <v>10.70845</v>
      </c>
      <c r="D26" s="18">
        <v>10.70845</v>
      </c>
      <c r="E26" s="18">
        <v>10.70845</v>
      </c>
      <c r="F26" s="18"/>
      <c r="G26" s="18"/>
      <c r="H26" s="18">
        <v>10.70845</v>
      </c>
      <c r="I26" s="18"/>
      <c r="J26" s="18"/>
      <c r="K26" s="18"/>
      <c r="L26" s="18"/>
      <c r="M26" s="18"/>
      <c r="N26" s="18"/>
      <c r="O26" s="18"/>
      <c r="P26" s="18"/>
      <c r="Q26" s="18"/>
    </row>
    <row r="27" ht="19.5" customHeight="true" spans="1:17">
      <c r="A27" s="200" t="s">
        <v>95</v>
      </c>
      <c r="B27" s="200" t="s">
        <v>96</v>
      </c>
      <c r="C27" s="18">
        <v>28.678325</v>
      </c>
      <c r="D27" s="18">
        <v>28.678325</v>
      </c>
      <c r="E27" s="18">
        <v>28.678325</v>
      </c>
      <c r="F27" s="18"/>
      <c r="G27" s="18"/>
      <c r="H27" s="18">
        <v>28.678325</v>
      </c>
      <c r="I27" s="18"/>
      <c r="J27" s="18"/>
      <c r="K27" s="18"/>
      <c r="L27" s="18"/>
      <c r="M27" s="18"/>
      <c r="N27" s="18"/>
      <c r="O27" s="18"/>
      <c r="P27" s="18"/>
      <c r="Q27" s="18"/>
    </row>
    <row r="28" ht="19.5" customHeight="true" spans="1:17">
      <c r="A28" s="200" t="s">
        <v>97</v>
      </c>
      <c r="B28" s="200" t="s">
        <v>98</v>
      </c>
      <c r="C28" s="18">
        <v>4.634941</v>
      </c>
      <c r="D28" s="18">
        <v>4.634941</v>
      </c>
      <c r="E28" s="18">
        <v>4.634941</v>
      </c>
      <c r="F28" s="18"/>
      <c r="G28" s="18"/>
      <c r="H28" s="18">
        <v>4.634941</v>
      </c>
      <c r="I28" s="18"/>
      <c r="J28" s="18"/>
      <c r="K28" s="18"/>
      <c r="L28" s="18"/>
      <c r="M28" s="18"/>
      <c r="N28" s="18"/>
      <c r="O28" s="18"/>
      <c r="P28" s="18"/>
      <c r="Q28" s="18"/>
    </row>
    <row r="29" ht="19.5" customHeight="true" spans="1:17">
      <c r="A29" s="8" t="s">
        <v>99</v>
      </c>
      <c r="B29" s="8" t="s">
        <v>100</v>
      </c>
      <c r="C29" s="18">
        <v>75.467244</v>
      </c>
      <c r="D29" s="18">
        <v>75.467244</v>
      </c>
      <c r="E29" s="18">
        <v>75.467244</v>
      </c>
      <c r="F29" s="18"/>
      <c r="G29" s="18"/>
      <c r="H29" s="18">
        <v>75.467244</v>
      </c>
      <c r="I29" s="18"/>
      <c r="J29" s="18"/>
      <c r="K29" s="18"/>
      <c r="L29" s="18"/>
      <c r="M29" s="18"/>
      <c r="N29" s="18"/>
      <c r="O29" s="18"/>
      <c r="P29" s="18"/>
      <c r="Q29" s="18"/>
    </row>
    <row r="30" ht="19.5" customHeight="true" spans="1:17">
      <c r="A30" s="156" t="s">
        <v>101</v>
      </c>
      <c r="B30" s="156" t="s">
        <v>102</v>
      </c>
      <c r="C30" s="18">
        <v>75.467244</v>
      </c>
      <c r="D30" s="18">
        <v>75.467244</v>
      </c>
      <c r="E30" s="18">
        <v>75.467244</v>
      </c>
      <c r="F30" s="18"/>
      <c r="G30" s="18"/>
      <c r="H30" s="18">
        <v>75.467244</v>
      </c>
      <c r="I30" s="18"/>
      <c r="J30" s="18"/>
      <c r="K30" s="18"/>
      <c r="L30" s="18"/>
      <c r="M30" s="18"/>
      <c r="N30" s="18"/>
      <c r="O30" s="18"/>
      <c r="P30" s="18"/>
      <c r="Q30" s="18"/>
    </row>
    <row r="31" ht="19.5" customHeight="true" spans="1:17">
      <c r="A31" s="200" t="s">
        <v>103</v>
      </c>
      <c r="B31" s="200" t="s">
        <v>104</v>
      </c>
      <c r="C31" s="18">
        <v>72.164844</v>
      </c>
      <c r="D31" s="18">
        <v>72.164844</v>
      </c>
      <c r="E31" s="18">
        <v>72.164844</v>
      </c>
      <c r="F31" s="18"/>
      <c r="G31" s="18"/>
      <c r="H31" s="18">
        <v>72.164844</v>
      </c>
      <c r="I31" s="18"/>
      <c r="J31" s="18"/>
      <c r="K31" s="18"/>
      <c r="L31" s="18"/>
      <c r="M31" s="18"/>
      <c r="N31" s="18"/>
      <c r="O31" s="18"/>
      <c r="P31" s="18"/>
      <c r="Q31" s="18"/>
    </row>
    <row r="32" ht="19.5" customHeight="true" spans="1:17">
      <c r="A32" s="200" t="s">
        <v>105</v>
      </c>
      <c r="B32" s="200" t="s">
        <v>106</v>
      </c>
      <c r="C32" s="18">
        <v>3.3024</v>
      </c>
      <c r="D32" s="18">
        <v>3.3024</v>
      </c>
      <c r="E32" s="18">
        <v>3.3024</v>
      </c>
      <c r="F32" s="18"/>
      <c r="G32" s="18"/>
      <c r="H32" s="18">
        <v>3.3024</v>
      </c>
      <c r="I32" s="18"/>
      <c r="J32" s="18"/>
      <c r="K32" s="18"/>
      <c r="L32" s="18"/>
      <c r="M32" s="18"/>
      <c r="N32" s="18"/>
      <c r="O32" s="18"/>
      <c r="P32" s="18"/>
      <c r="Q32" s="18"/>
    </row>
    <row r="33" ht="17.25" customHeight="true" spans="1:17">
      <c r="A33" s="217" t="s">
        <v>107</v>
      </c>
      <c r="B33" s="218" t="s">
        <v>107</v>
      </c>
      <c r="C33" s="18">
        <v>1651.81373</v>
      </c>
      <c r="D33" s="18">
        <v>1099.86449</v>
      </c>
      <c r="E33" s="18">
        <v>1099.86449</v>
      </c>
      <c r="F33" s="18">
        <v>551.94924</v>
      </c>
      <c r="G33" s="18">
        <v>550.84924</v>
      </c>
      <c r="H33" s="18">
        <v>1650.71373</v>
      </c>
      <c r="I33" s="18"/>
      <c r="J33" s="18"/>
      <c r="K33" s="18"/>
      <c r="L33" s="18">
        <v>1.1</v>
      </c>
      <c r="M33" s="18"/>
      <c r="N33" s="18"/>
      <c r="O33" s="18"/>
      <c r="P33" s="18"/>
      <c r="Q33" s="18">
        <v>1.1</v>
      </c>
    </row>
  </sheetData>
  <mergeCells count="13">
    <mergeCell ref="A2:Q2"/>
    <mergeCell ref="A3:N3"/>
    <mergeCell ref="D4:E4"/>
    <mergeCell ref="F4:G4"/>
    <mergeCell ref="L4:Q4"/>
    <mergeCell ref="A33:B33"/>
    <mergeCell ref="A4:A5"/>
    <mergeCell ref="B4:B5"/>
    <mergeCell ref="C4:C5"/>
    <mergeCell ref="H4:H5"/>
    <mergeCell ref="I4:I5"/>
    <mergeCell ref="J4:J5"/>
    <mergeCell ref="K4:K5"/>
  </mergeCells>
  <pageMargins left="0.75" right="0.75" top="1" bottom="1" header="0.5" footer="0.5"/>
  <pageSetup paperSize="9" fitToWidth="0"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D16"/>
  <sheetViews>
    <sheetView showZeros="0" workbookViewId="0">
      <selection activeCell="B12" sqref="A1:D16"/>
    </sheetView>
  </sheetViews>
  <sheetFormatPr defaultColWidth="9.14166666666667" defaultRowHeight="14.25" customHeight="true" outlineLevelCol="3"/>
  <cols>
    <col min="1" max="1" width="49.2833333333333" customWidth="true"/>
    <col min="2" max="2" width="38.85" customWidth="true"/>
    <col min="3" max="3" width="52.7083333333333" customWidth="true"/>
    <col min="4" max="4" width="36.425" customWidth="true"/>
  </cols>
  <sheetData>
    <row r="1" customHeight="true" spans="1:4">
      <c r="A1" s="191"/>
      <c r="C1" s="203"/>
      <c r="D1" s="146" t="s">
        <v>108</v>
      </c>
    </row>
    <row r="2" ht="31.5" customHeight="true" spans="1:4">
      <c r="A2" s="49" t="s">
        <v>109</v>
      </c>
      <c r="B2" s="204"/>
      <c r="C2" s="203"/>
      <c r="D2" s="204"/>
    </row>
    <row r="3" ht="17.25" customHeight="true" spans="1:4">
      <c r="A3" s="107" t="str">
        <f>"单位名称："&amp;"中国共产党富源县委员会办公室"</f>
        <v>单位名称：中国共产党富源县委员会办公室</v>
      </c>
      <c r="B3" s="205"/>
      <c r="C3" s="203"/>
      <c r="D3" s="269" t="s">
        <v>2</v>
      </c>
    </row>
    <row r="4" ht="19.5" customHeight="true" spans="1:4">
      <c r="A4" s="16" t="s">
        <v>3</v>
      </c>
      <c r="B4" s="16"/>
      <c r="C4" s="206" t="s">
        <v>4</v>
      </c>
      <c r="D4" s="174"/>
    </row>
    <row r="5" ht="21.75" customHeight="true" spans="1:4">
      <c r="A5" s="16" t="s">
        <v>5</v>
      </c>
      <c r="B5" s="207" t="s">
        <v>6</v>
      </c>
      <c r="C5" s="208" t="s">
        <v>110</v>
      </c>
      <c r="D5" s="207" t="s">
        <v>6</v>
      </c>
    </row>
    <row r="6" ht="17.25" customHeight="true" spans="1:4">
      <c r="A6" s="16"/>
      <c r="B6" s="209"/>
      <c r="C6" s="208"/>
      <c r="D6" s="209"/>
    </row>
    <row r="7" ht="17.25" customHeight="true" spans="1:4">
      <c r="A7" s="8" t="s">
        <v>111</v>
      </c>
      <c r="B7" s="18">
        <v>1650.71373</v>
      </c>
      <c r="C7" s="8" t="s">
        <v>112</v>
      </c>
      <c r="D7" s="18">
        <v>1650.71373</v>
      </c>
    </row>
    <row r="8" ht="17.25" customHeight="true" spans="1:4">
      <c r="A8" s="8" t="s">
        <v>113</v>
      </c>
      <c r="B8" s="18">
        <v>1650.71373</v>
      </c>
      <c r="C8" s="8" t="str">
        <f>"(一)"&amp;"一般公共服务支出"</f>
        <v>(一)一般公共服务支出</v>
      </c>
      <c r="D8" s="18">
        <v>1308.008068</v>
      </c>
    </row>
    <row r="9" ht="17.25" customHeight="true" spans="1:4">
      <c r="A9" s="8" t="s">
        <v>114</v>
      </c>
      <c r="B9" s="18"/>
      <c r="C9" s="8" t="str">
        <f>"(二)"&amp;"社会保障和就业支出"</f>
        <v>(二)社会保障和就业支出</v>
      </c>
      <c r="D9" s="18">
        <v>197.230529</v>
      </c>
    </row>
    <row r="10" ht="17.25" customHeight="true" spans="1:4">
      <c r="A10" s="8" t="s">
        <v>115</v>
      </c>
      <c r="B10" s="18"/>
      <c r="C10" s="8" t="str">
        <f>"(三)"&amp;"卫生健康支出"</f>
        <v>(三)卫生健康支出</v>
      </c>
      <c r="D10" s="18">
        <v>70.007889</v>
      </c>
    </row>
    <row r="11" ht="17.25" customHeight="true" spans="1:4">
      <c r="A11" s="8" t="s">
        <v>116</v>
      </c>
      <c r="B11" s="18"/>
      <c r="C11" s="8" t="str">
        <f>"(四)"&amp;"住房保障支出"</f>
        <v>(四)住房保障支出</v>
      </c>
      <c r="D11" s="18">
        <v>75.467244</v>
      </c>
    </row>
    <row r="12" ht="17.25" customHeight="true" spans="1:4">
      <c r="A12" s="8" t="s">
        <v>113</v>
      </c>
      <c r="B12" s="18"/>
      <c r="C12" s="8"/>
      <c r="D12" s="18"/>
    </row>
    <row r="13" ht="17.25" customHeight="true" spans="1:4">
      <c r="A13" s="8" t="s">
        <v>114</v>
      </c>
      <c r="B13" s="18"/>
      <c r="C13" s="8"/>
      <c r="D13" s="18"/>
    </row>
    <row r="14" ht="17.25" customHeight="true" spans="1:4">
      <c r="A14" s="8" t="s">
        <v>115</v>
      </c>
      <c r="B14" s="18"/>
      <c r="C14" s="8"/>
      <c r="D14" s="18"/>
    </row>
    <row r="15" customHeight="true" spans="1:4">
      <c r="A15" s="8"/>
      <c r="B15" s="18"/>
      <c r="C15" s="8" t="s">
        <v>117</v>
      </c>
      <c r="D15" s="18"/>
    </row>
    <row r="16" ht="17.25" customHeight="true" spans="1:4">
      <c r="A16" s="208" t="s">
        <v>118</v>
      </c>
      <c r="B16" s="18">
        <v>1650.71373</v>
      </c>
      <c r="C16" s="208" t="s">
        <v>23</v>
      </c>
      <c r="D16" s="18">
        <v>1650.71373</v>
      </c>
    </row>
  </sheetData>
  <mergeCells count="8">
    <mergeCell ref="A2:D2"/>
    <mergeCell ref="A3:B3"/>
    <mergeCell ref="A4:B4"/>
    <mergeCell ref="C4:D4"/>
    <mergeCell ref="A5:A6"/>
    <mergeCell ref="B5:B6"/>
    <mergeCell ref="C5:C6"/>
    <mergeCell ref="D5:D6"/>
  </mergeCells>
  <pageMargins left="0.75" right="0.75" top="1" bottom="1" header="0.5" footer="0.5"/>
  <pageSetup paperSize="9" fitToWidth="0"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G33"/>
  <sheetViews>
    <sheetView showZeros="0" workbookViewId="0">
      <selection activeCell="C19" sqref="A1:G33"/>
    </sheetView>
  </sheetViews>
  <sheetFormatPr defaultColWidth="9.14166666666667" defaultRowHeight="14.25" customHeight="true" outlineLevelCol="6"/>
  <cols>
    <col min="1" max="1" width="20.1416666666667" customWidth="true"/>
    <col min="2" max="2" width="44" customWidth="true"/>
    <col min="3" max="3" width="24.2833333333333" customWidth="true"/>
    <col min="4" max="4" width="16.575" customWidth="true"/>
    <col min="5" max="7" width="24.2833333333333" customWidth="true"/>
  </cols>
  <sheetData>
    <row r="1" customHeight="true" spans="4:7">
      <c r="D1" s="195"/>
      <c r="F1" s="54"/>
      <c r="G1" s="45" t="s">
        <v>119</v>
      </c>
    </row>
    <row r="2" ht="39" customHeight="true" spans="1:7">
      <c r="A2" s="106" t="s">
        <v>120</v>
      </c>
      <c r="B2" s="106"/>
      <c r="C2" s="106"/>
      <c r="D2" s="106"/>
      <c r="E2" s="106"/>
      <c r="F2" s="106"/>
      <c r="G2" s="106"/>
    </row>
    <row r="3" ht="18" customHeight="true" spans="1:7">
      <c r="A3" s="3" t="str">
        <f>"单位名称："&amp;"中国共产党富源县委员会办公室"</f>
        <v>单位名称：中国共产党富源县委员会办公室</v>
      </c>
      <c r="F3" s="103"/>
      <c r="G3" s="269" t="s">
        <v>2</v>
      </c>
    </row>
    <row r="4" ht="20.25" customHeight="true" spans="1:7">
      <c r="A4" s="196" t="s">
        <v>121</v>
      </c>
      <c r="B4" s="197"/>
      <c r="C4" s="65" t="s">
        <v>29</v>
      </c>
      <c r="D4" s="198" t="s">
        <v>48</v>
      </c>
      <c r="E4" s="16"/>
      <c r="F4" s="16"/>
      <c r="G4" s="16" t="s">
        <v>49</v>
      </c>
    </row>
    <row r="5" ht="20.25" customHeight="true" spans="1:7">
      <c r="A5" s="199" t="s">
        <v>46</v>
      </c>
      <c r="B5" s="199" t="s">
        <v>47</v>
      </c>
      <c r="C5" s="16"/>
      <c r="D5" s="61" t="s">
        <v>31</v>
      </c>
      <c r="E5" s="61" t="s">
        <v>122</v>
      </c>
      <c r="F5" s="61" t="s">
        <v>123</v>
      </c>
      <c r="G5" s="16"/>
    </row>
    <row r="6" ht="13.5" customHeight="true" spans="1:7">
      <c r="A6" s="199" t="s">
        <v>124</v>
      </c>
      <c r="B6" s="199" t="s">
        <v>125</v>
      </c>
      <c r="C6" s="199" t="s">
        <v>126</v>
      </c>
      <c r="D6" s="112" t="s">
        <v>127</v>
      </c>
      <c r="E6" s="112" t="s">
        <v>128</v>
      </c>
      <c r="F6" s="112" t="s">
        <v>129</v>
      </c>
      <c r="G6" s="68">
        <v>7</v>
      </c>
    </row>
    <row r="7" ht="18" customHeight="true" spans="1:7">
      <c r="A7" s="8" t="s">
        <v>57</v>
      </c>
      <c r="B7" s="8" t="s">
        <v>58</v>
      </c>
      <c r="C7" s="18">
        <v>1308.008068</v>
      </c>
      <c r="D7" s="18">
        <v>788.008068</v>
      </c>
      <c r="E7" s="18">
        <v>677.27244</v>
      </c>
      <c r="F7" s="18">
        <v>110.735628</v>
      </c>
      <c r="G7" s="18">
        <v>520</v>
      </c>
    </row>
    <row r="8" ht="18" customHeight="true" spans="1:7">
      <c r="A8" s="156" t="s">
        <v>59</v>
      </c>
      <c r="B8" s="156" t="s">
        <v>60</v>
      </c>
      <c r="C8" s="18">
        <v>84.4</v>
      </c>
      <c r="D8" s="18"/>
      <c r="E8" s="18"/>
      <c r="F8" s="18"/>
      <c r="G8" s="18">
        <v>84.4</v>
      </c>
    </row>
    <row r="9" ht="18" customHeight="true" spans="1:7">
      <c r="A9" s="200" t="s">
        <v>61</v>
      </c>
      <c r="B9" s="200" t="s">
        <v>62</v>
      </c>
      <c r="C9" s="18">
        <v>84.4</v>
      </c>
      <c r="D9" s="18"/>
      <c r="E9" s="18"/>
      <c r="F9" s="18"/>
      <c r="G9" s="18">
        <v>84.4</v>
      </c>
    </row>
    <row r="10" ht="18" customHeight="true" spans="1:7">
      <c r="A10" s="156" t="s">
        <v>63</v>
      </c>
      <c r="B10" s="156" t="s">
        <v>64</v>
      </c>
      <c r="C10" s="18">
        <v>298.515906</v>
      </c>
      <c r="D10" s="18">
        <v>198.515906</v>
      </c>
      <c r="E10" s="18">
        <v>183.329</v>
      </c>
      <c r="F10" s="18">
        <v>15.186906</v>
      </c>
      <c r="G10" s="18">
        <v>100</v>
      </c>
    </row>
    <row r="11" ht="18" customHeight="true" spans="1:7">
      <c r="A11" s="200" t="s">
        <v>65</v>
      </c>
      <c r="B11" s="200" t="s">
        <v>62</v>
      </c>
      <c r="C11" s="18">
        <v>198.515906</v>
      </c>
      <c r="D11" s="18">
        <v>198.515906</v>
      </c>
      <c r="E11" s="18">
        <v>183.329</v>
      </c>
      <c r="F11" s="18">
        <v>15.186906</v>
      </c>
      <c r="G11" s="18"/>
    </row>
    <row r="12" ht="18" customHeight="true" spans="1:7">
      <c r="A12" s="200" t="s">
        <v>66</v>
      </c>
      <c r="B12" s="200" t="s">
        <v>67</v>
      </c>
      <c r="C12" s="18">
        <v>100</v>
      </c>
      <c r="D12" s="18"/>
      <c r="E12" s="18"/>
      <c r="F12" s="18"/>
      <c r="G12" s="18">
        <v>100</v>
      </c>
    </row>
    <row r="13" ht="18" customHeight="true" spans="1:7">
      <c r="A13" s="156" t="s">
        <v>68</v>
      </c>
      <c r="B13" s="156" t="s">
        <v>69</v>
      </c>
      <c r="C13" s="18">
        <v>925.092162</v>
      </c>
      <c r="D13" s="18">
        <v>589.492162</v>
      </c>
      <c r="E13" s="18">
        <v>493.94344</v>
      </c>
      <c r="F13" s="18">
        <v>95.548722</v>
      </c>
      <c r="G13" s="18">
        <v>335.6</v>
      </c>
    </row>
    <row r="14" ht="18" customHeight="true" spans="1:7">
      <c r="A14" s="200" t="s">
        <v>70</v>
      </c>
      <c r="B14" s="200" t="s">
        <v>62</v>
      </c>
      <c r="C14" s="18">
        <v>925.092162</v>
      </c>
      <c r="D14" s="18">
        <v>589.492162</v>
      </c>
      <c r="E14" s="18">
        <v>493.94344</v>
      </c>
      <c r="F14" s="18">
        <v>95.548722</v>
      </c>
      <c r="G14" s="18">
        <v>335.6</v>
      </c>
    </row>
    <row r="15" ht="18" customHeight="true" spans="1:7">
      <c r="A15" s="8" t="s">
        <v>71</v>
      </c>
      <c r="B15" s="8" t="s">
        <v>72</v>
      </c>
      <c r="C15" s="18">
        <v>197.230529</v>
      </c>
      <c r="D15" s="18">
        <v>166.381289</v>
      </c>
      <c r="E15" s="18">
        <v>161.80368</v>
      </c>
      <c r="F15" s="18">
        <v>4.577609</v>
      </c>
      <c r="G15" s="18">
        <v>30.84924</v>
      </c>
    </row>
    <row r="16" ht="18" customHeight="true" spans="1:7">
      <c r="A16" s="156" t="s">
        <v>73</v>
      </c>
      <c r="B16" s="156" t="s">
        <v>74</v>
      </c>
      <c r="C16" s="18">
        <v>166.381289</v>
      </c>
      <c r="D16" s="18">
        <v>166.381289</v>
      </c>
      <c r="E16" s="18">
        <v>161.80368</v>
      </c>
      <c r="F16" s="18">
        <v>4.577609</v>
      </c>
      <c r="G16" s="18"/>
    </row>
    <row r="17" ht="18" customHeight="true" spans="1:7">
      <c r="A17" s="200" t="s">
        <v>75</v>
      </c>
      <c r="B17" s="200" t="s">
        <v>76</v>
      </c>
      <c r="C17" s="18">
        <v>23.731444</v>
      </c>
      <c r="D17" s="18">
        <v>23.731444</v>
      </c>
      <c r="E17" s="18">
        <v>20.16</v>
      </c>
      <c r="F17" s="18">
        <v>3.571444</v>
      </c>
      <c r="G17" s="18"/>
    </row>
    <row r="18" ht="18" customHeight="true" spans="1:7">
      <c r="A18" s="200" t="s">
        <v>77</v>
      </c>
      <c r="B18" s="200" t="s">
        <v>78</v>
      </c>
      <c r="C18" s="18">
        <v>6.766165</v>
      </c>
      <c r="D18" s="18">
        <v>6.766165</v>
      </c>
      <c r="E18" s="18">
        <v>5.76</v>
      </c>
      <c r="F18" s="18">
        <v>1.006165</v>
      </c>
      <c r="G18" s="18"/>
    </row>
    <row r="19" ht="18" customHeight="true" spans="1:7">
      <c r="A19" s="200" t="s">
        <v>79</v>
      </c>
      <c r="B19" s="200" t="s">
        <v>80</v>
      </c>
      <c r="C19" s="18">
        <v>99.88368</v>
      </c>
      <c r="D19" s="18">
        <v>99.88368</v>
      </c>
      <c r="E19" s="18">
        <v>99.88368</v>
      </c>
      <c r="F19" s="18"/>
      <c r="G19" s="18"/>
    </row>
    <row r="20" ht="18" customHeight="true" spans="1:7">
      <c r="A20" s="200" t="s">
        <v>81</v>
      </c>
      <c r="B20" s="200" t="s">
        <v>82</v>
      </c>
      <c r="C20" s="18">
        <v>36</v>
      </c>
      <c r="D20" s="18">
        <v>36</v>
      </c>
      <c r="E20" s="18">
        <v>36</v>
      </c>
      <c r="F20" s="18"/>
      <c r="G20" s="18"/>
    </row>
    <row r="21" ht="18" customHeight="true" spans="1:7">
      <c r="A21" s="156" t="s">
        <v>83</v>
      </c>
      <c r="B21" s="156" t="s">
        <v>84</v>
      </c>
      <c r="C21" s="18">
        <v>30.84924</v>
      </c>
      <c r="D21" s="18"/>
      <c r="E21" s="18"/>
      <c r="F21" s="18"/>
      <c r="G21" s="18">
        <v>30.84924</v>
      </c>
    </row>
    <row r="22" ht="18" customHeight="true" spans="1:7">
      <c r="A22" s="200" t="s">
        <v>85</v>
      </c>
      <c r="B22" s="200" t="s">
        <v>86</v>
      </c>
      <c r="C22" s="18">
        <v>30.84924</v>
      </c>
      <c r="D22" s="18"/>
      <c r="E22" s="18"/>
      <c r="F22" s="18"/>
      <c r="G22" s="18">
        <v>30.84924</v>
      </c>
    </row>
    <row r="23" ht="18" customHeight="true" spans="1:7">
      <c r="A23" s="8" t="s">
        <v>87</v>
      </c>
      <c r="B23" s="8" t="s">
        <v>88</v>
      </c>
      <c r="C23" s="18">
        <v>70.007889</v>
      </c>
      <c r="D23" s="18">
        <v>70.007889</v>
      </c>
      <c r="E23" s="18">
        <v>70.007889</v>
      </c>
      <c r="F23" s="18"/>
      <c r="G23" s="18"/>
    </row>
    <row r="24" ht="18" customHeight="true" spans="1:7">
      <c r="A24" s="156" t="s">
        <v>89</v>
      </c>
      <c r="B24" s="156" t="s">
        <v>90</v>
      </c>
      <c r="C24" s="18">
        <v>70.007889</v>
      </c>
      <c r="D24" s="18">
        <v>70.007889</v>
      </c>
      <c r="E24" s="18">
        <v>70.007889</v>
      </c>
      <c r="F24" s="18"/>
      <c r="G24" s="18"/>
    </row>
    <row r="25" ht="18" customHeight="true" spans="1:7">
      <c r="A25" s="200" t="s">
        <v>91</v>
      </c>
      <c r="B25" s="200" t="s">
        <v>92</v>
      </c>
      <c r="C25" s="18">
        <v>25.986173</v>
      </c>
      <c r="D25" s="18">
        <v>25.986173</v>
      </c>
      <c r="E25" s="18">
        <v>25.986173</v>
      </c>
      <c r="F25" s="18"/>
      <c r="G25" s="18"/>
    </row>
    <row r="26" ht="18" customHeight="true" spans="1:7">
      <c r="A26" s="200" t="s">
        <v>93</v>
      </c>
      <c r="B26" s="200" t="s">
        <v>94</v>
      </c>
      <c r="C26" s="18">
        <v>10.70845</v>
      </c>
      <c r="D26" s="18">
        <v>10.70845</v>
      </c>
      <c r="E26" s="18">
        <v>10.70845</v>
      </c>
      <c r="F26" s="18"/>
      <c r="G26" s="18"/>
    </row>
    <row r="27" ht="18" customHeight="true" spans="1:7">
      <c r="A27" s="200" t="s">
        <v>95</v>
      </c>
      <c r="B27" s="200" t="s">
        <v>96</v>
      </c>
      <c r="C27" s="18">
        <v>28.678325</v>
      </c>
      <c r="D27" s="18">
        <v>28.678325</v>
      </c>
      <c r="E27" s="18">
        <v>28.678325</v>
      </c>
      <c r="F27" s="18"/>
      <c r="G27" s="18"/>
    </row>
    <row r="28" ht="18" customHeight="true" spans="1:7">
      <c r="A28" s="200" t="s">
        <v>97</v>
      </c>
      <c r="B28" s="200" t="s">
        <v>98</v>
      </c>
      <c r="C28" s="18">
        <v>4.634941</v>
      </c>
      <c r="D28" s="18">
        <v>4.634941</v>
      </c>
      <c r="E28" s="18">
        <v>4.634941</v>
      </c>
      <c r="F28" s="18"/>
      <c r="G28" s="18"/>
    </row>
    <row r="29" ht="18" customHeight="true" spans="1:7">
      <c r="A29" s="8" t="s">
        <v>99</v>
      </c>
      <c r="B29" s="8" t="s">
        <v>100</v>
      </c>
      <c r="C29" s="18">
        <v>75.467244</v>
      </c>
      <c r="D29" s="18">
        <v>75.467244</v>
      </c>
      <c r="E29" s="18">
        <v>75.467244</v>
      </c>
      <c r="F29" s="18"/>
      <c r="G29" s="18"/>
    </row>
    <row r="30" ht="18" customHeight="true" spans="1:7">
      <c r="A30" s="156" t="s">
        <v>101</v>
      </c>
      <c r="B30" s="156" t="s">
        <v>102</v>
      </c>
      <c r="C30" s="18">
        <v>75.467244</v>
      </c>
      <c r="D30" s="18">
        <v>75.467244</v>
      </c>
      <c r="E30" s="18">
        <v>75.467244</v>
      </c>
      <c r="F30" s="18"/>
      <c r="G30" s="18"/>
    </row>
    <row r="31" ht="18" customHeight="true" spans="1:7">
      <c r="A31" s="200" t="s">
        <v>103</v>
      </c>
      <c r="B31" s="200" t="s">
        <v>104</v>
      </c>
      <c r="C31" s="18">
        <v>72.164844</v>
      </c>
      <c r="D31" s="18">
        <v>72.164844</v>
      </c>
      <c r="E31" s="18">
        <v>72.164844</v>
      </c>
      <c r="F31" s="18"/>
      <c r="G31" s="18"/>
    </row>
    <row r="32" ht="18" customHeight="true" spans="1:7">
      <c r="A32" s="200" t="s">
        <v>105</v>
      </c>
      <c r="B32" s="200" t="s">
        <v>106</v>
      </c>
      <c r="C32" s="18">
        <v>3.3024</v>
      </c>
      <c r="D32" s="18">
        <v>3.3024</v>
      </c>
      <c r="E32" s="18">
        <v>3.3024</v>
      </c>
      <c r="F32" s="18"/>
      <c r="G32" s="18"/>
    </row>
    <row r="33" ht="18" customHeight="true" spans="1:7">
      <c r="A33" s="201" t="s">
        <v>107</v>
      </c>
      <c r="B33" s="202" t="s">
        <v>107</v>
      </c>
      <c r="C33" s="18">
        <v>1650.71373</v>
      </c>
      <c r="D33" s="18">
        <v>1099.86449</v>
      </c>
      <c r="E33" s="18">
        <v>984.551253</v>
      </c>
      <c r="F33" s="18">
        <v>115.313237</v>
      </c>
      <c r="G33" s="18">
        <v>550.84924</v>
      </c>
    </row>
  </sheetData>
  <mergeCells count="7">
    <mergeCell ref="A2:G2"/>
    <mergeCell ref="A3:E3"/>
    <mergeCell ref="A4:B4"/>
    <mergeCell ref="D4:F4"/>
    <mergeCell ref="A33:B33"/>
    <mergeCell ref="C4:C5"/>
    <mergeCell ref="G4:G5"/>
  </mergeCells>
  <pageMargins left="0.75" right="0.75" top="1" bottom="1" header="0.5" footer="0.5"/>
  <pageSetup paperSize="9" fitToWidth="0"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Z44"/>
  <sheetViews>
    <sheetView showGridLines="0" showZeros="0" topLeftCell="L1" workbookViewId="0">
      <selection activeCell="P24" sqref="A1:Z44"/>
    </sheetView>
  </sheetViews>
  <sheetFormatPr defaultColWidth="9.14166666666667" defaultRowHeight="14.25" customHeight="true"/>
  <cols>
    <col min="1" max="1" width="5.85" customWidth="true"/>
    <col min="2" max="2" width="7.14166666666667" customWidth="true"/>
    <col min="3" max="3" width="44" customWidth="true"/>
    <col min="4" max="4" width="29.575" customWidth="true"/>
    <col min="5" max="13" width="19.425" customWidth="true"/>
    <col min="14" max="14" width="7.575" customWidth="true"/>
    <col min="15" max="15" width="6.28333333333333" customWidth="true"/>
    <col min="16" max="16" width="22.5" customWidth="true"/>
    <col min="17" max="20" width="11.625" customWidth="true"/>
    <col min="21" max="26" width="18.85" customWidth="true"/>
  </cols>
  <sheetData>
    <row r="1" ht="12" customHeight="true" spans="1:26">
      <c r="A1" s="172"/>
      <c r="D1" s="63"/>
      <c r="K1" s="63"/>
      <c r="L1" s="63"/>
      <c r="M1" s="63"/>
      <c r="Q1" s="63"/>
      <c r="W1" s="54"/>
      <c r="X1" s="54"/>
      <c r="Y1" s="54"/>
      <c r="Z1" s="53" t="s">
        <v>130</v>
      </c>
    </row>
    <row r="2" ht="39" customHeight="true" spans="1:26">
      <c r="A2" s="173" t="s">
        <v>131</v>
      </c>
      <c r="B2" s="173"/>
      <c r="C2" s="173"/>
      <c r="D2" s="173"/>
      <c r="E2" s="173"/>
      <c r="F2" s="173"/>
      <c r="G2" s="173"/>
      <c r="H2" s="173"/>
      <c r="I2" s="173"/>
      <c r="J2" s="173"/>
      <c r="K2" s="173"/>
      <c r="L2" s="173"/>
      <c r="M2" s="173"/>
      <c r="N2" s="173"/>
      <c r="O2" s="173"/>
      <c r="P2" s="173"/>
      <c r="Q2" s="173"/>
      <c r="R2" s="173"/>
      <c r="S2" s="173"/>
      <c r="T2" s="173"/>
      <c r="U2" s="173"/>
      <c r="V2" s="173"/>
      <c r="W2" s="173"/>
      <c r="X2" s="173"/>
      <c r="Y2" s="173"/>
      <c r="Z2" s="191"/>
    </row>
    <row r="3" ht="19.5" customHeight="true" spans="1:26">
      <c r="A3" s="21" t="str">
        <f>"单位名称："&amp;"中国共产党富源县委员会办公室"</f>
        <v>单位名称：中国共产党富源县委员会办公室</v>
      </c>
      <c r="D3" s="63"/>
      <c r="K3" s="63"/>
      <c r="L3" s="63"/>
      <c r="M3" s="63"/>
      <c r="Q3" s="63"/>
      <c r="W3" s="103"/>
      <c r="X3" s="103"/>
      <c r="Y3" s="103"/>
      <c r="Z3" s="103" t="s">
        <v>2</v>
      </c>
    </row>
    <row r="4" ht="19.5" customHeight="true" spans="1:26">
      <c r="A4" s="174" t="s">
        <v>4</v>
      </c>
      <c r="B4" s="174"/>
      <c r="C4" s="174"/>
      <c r="D4" s="174"/>
      <c r="E4" s="174"/>
      <c r="F4" s="174"/>
      <c r="G4" s="174"/>
      <c r="H4" s="174"/>
      <c r="I4" s="174"/>
      <c r="J4" s="174"/>
      <c r="K4" s="174"/>
      <c r="L4" s="174"/>
      <c r="M4" s="174"/>
      <c r="N4" s="174" t="s">
        <v>4</v>
      </c>
      <c r="O4" s="174"/>
      <c r="P4" s="174"/>
      <c r="Q4" s="174"/>
      <c r="R4" s="174"/>
      <c r="S4" s="174"/>
      <c r="T4" s="174"/>
      <c r="U4" s="174"/>
      <c r="V4" s="174"/>
      <c r="W4" s="174"/>
      <c r="X4" s="174"/>
      <c r="Y4" s="174"/>
      <c r="Z4" s="174"/>
    </row>
    <row r="5" ht="21.75" customHeight="true" spans="1:26">
      <c r="A5" s="175" t="s">
        <v>132</v>
      </c>
      <c r="B5" s="176"/>
      <c r="C5" s="175"/>
      <c r="D5" s="174" t="s">
        <v>29</v>
      </c>
      <c r="E5" s="174" t="s">
        <v>32</v>
      </c>
      <c r="F5" s="174"/>
      <c r="G5" s="174"/>
      <c r="H5" s="174" t="s">
        <v>33</v>
      </c>
      <c r="I5" s="174"/>
      <c r="J5" s="174"/>
      <c r="K5" s="174" t="s">
        <v>34</v>
      </c>
      <c r="L5" s="174"/>
      <c r="M5" s="174"/>
      <c r="N5" s="175" t="s">
        <v>133</v>
      </c>
      <c r="O5" s="176"/>
      <c r="P5" s="175"/>
      <c r="Q5" s="174" t="s">
        <v>29</v>
      </c>
      <c r="R5" s="188" t="s">
        <v>32</v>
      </c>
      <c r="S5" s="189"/>
      <c r="T5" s="190"/>
      <c r="U5" s="188" t="s">
        <v>33</v>
      </c>
      <c r="V5" s="189"/>
      <c r="W5" s="174"/>
      <c r="X5" s="174" t="s">
        <v>34</v>
      </c>
      <c r="Y5" s="174"/>
      <c r="Z5" s="190"/>
    </row>
    <row r="6" ht="17.25" customHeight="true" spans="1:26">
      <c r="A6" s="177" t="s">
        <v>134</v>
      </c>
      <c r="B6" s="177" t="s">
        <v>135</v>
      </c>
      <c r="C6" s="177" t="s">
        <v>47</v>
      </c>
      <c r="D6" s="174"/>
      <c r="E6" s="174" t="s">
        <v>31</v>
      </c>
      <c r="F6" s="174" t="s">
        <v>48</v>
      </c>
      <c r="G6" s="174" t="s">
        <v>49</v>
      </c>
      <c r="H6" s="174" t="s">
        <v>31</v>
      </c>
      <c r="I6" s="174" t="s">
        <v>48</v>
      </c>
      <c r="J6" s="174" t="s">
        <v>49</v>
      </c>
      <c r="K6" s="174" t="s">
        <v>31</v>
      </c>
      <c r="L6" s="174" t="s">
        <v>48</v>
      </c>
      <c r="M6" s="174" t="s">
        <v>49</v>
      </c>
      <c r="N6" s="177" t="s">
        <v>134</v>
      </c>
      <c r="O6" s="177" t="s">
        <v>135</v>
      </c>
      <c r="P6" s="177" t="s">
        <v>47</v>
      </c>
      <c r="Q6" s="174"/>
      <c r="R6" s="174" t="s">
        <v>31</v>
      </c>
      <c r="S6" s="174" t="s">
        <v>48</v>
      </c>
      <c r="T6" s="174" t="s">
        <v>49</v>
      </c>
      <c r="U6" s="174" t="s">
        <v>31</v>
      </c>
      <c r="V6" s="174" t="s">
        <v>48</v>
      </c>
      <c r="W6" s="174" t="s">
        <v>49</v>
      </c>
      <c r="X6" s="174" t="s">
        <v>31</v>
      </c>
      <c r="Y6" s="174" t="s">
        <v>48</v>
      </c>
      <c r="Z6" s="192" t="s">
        <v>49</v>
      </c>
    </row>
    <row r="7" customHeight="true" spans="1:26">
      <c r="A7" s="178" t="s">
        <v>124</v>
      </c>
      <c r="B7" s="178" t="s">
        <v>125</v>
      </c>
      <c r="C7" s="178" t="s">
        <v>126</v>
      </c>
      <c r="D7" s="178" t="s">
        <v>127</v>
      </c>
      <c r="E7" s="184" t="s">
        <v>128</v>
      </c>
      <c r="F7" s="184" t="s">
        <v>129</v>
      </c>
      <c r="G7" s="184" t="s">
        <v>136</v>
      </c>
      <c r="H7" s="184" t="s">
        <v>137</v>
      </c>
      <c r="I7" s="184" t="s">
        <v>138</v>
      </c>
      <c r="J7" s="184" t="s">
        <v>139</v>
      </c>
      <c r="K7" s="184" t="s">
        <v>140</v>
      </c>
      <c r="L7" s="184" t="s">
        <v>141</v>
      </c>
      <c r="M7" s="184" t="s">
        <v>142</v>
      </c>
      <c r="N7" s="184" t="s">
        <v>143</v>
      </c>
      <c r="O7" s="184" t="s">
        <v>144</v>
      </c>
      <c r="P7" s="184" t="s">
        <v>145</v>
      </c>
      <c r="Q7" s="184" t="s">
        <v>146</v>
      </c>
      <c r="R7" s="184" t="s">
        <v>147</v>
      </c>
      <c r="S7" s="184" t="s">
        <v>148</v>
      </c>
      <c r="T7" s="184" t="s">
        <v>149</v>
      </c>
      <c r="U7" s="184" t="s">
        <v>150</v>
      </c>
      <c r="V7" s="184" t="s">
        <v>151</v>
      </c>
      <c r="W7" s="184" t="s">
        <v>152</v>
      </c>
      <c r="X7" s="184" t="s">
        <v>153</v>
      </c>
      <c r="Y7" s="193">
        <v>25</v>
      </c>
      <c r="Z7" s="194">
        <v>26</v>
      </c>
    </row>
    <row r="8" ht="17.25" customHeight="true" spans="1:26">
      <c r="A8" s="179" t="s">
        <v>154</v>
      </c>
      <c r="B8" s="179"/>
      <c r="C8" s="179" t="s">
        <v>155</v>
      </c>
      <c r="D8" s="18">
        <v>761.291403</v>
      </c>
      <c r="E8" s="18">
        <v>761.291403</v>
      </c>
      <c r="F8" s="18">
        <v>761.291403</v>
      </c>
      <c r="G8" s="18"/>
      <c r="H8" s="18"/>
      <c r="I8" s="18"/>
      <c r="J8" s="18"/>
      <c r="K8" s="18"/>
      <c r="L8" s="18"/>
      <c r="M8" s="18"/>
      <c r="N8" s="8" t="s">
        <v>156</v>
      </c>
      <c r="O8" s="8"/>
      <c r="P8" s="185" t="s">
        <v>157</v>
      </c>
      <c r="Q8" s="18">
        <v>955.328853</v>
      </c>
      <c r="R8" s="18">
        <v>955.328853</v>
      </c>
      <c r="S8" s="18">
        <v>955.328853</v>
      </c>
      <c r="T8" s="18"/>
      <c r="U8" s="18"/>
      <c r="V8" s="18"/>
      <c r="W8" s="18"/>
      <c r="X8" s="18"/>
      <c r="Y8" s="18"/>
      <c r="Z8" s="18"/>
    </row>
    <row r="9" ht="17.25" customHeight="true" spans="1:26">
      <c r="A9" s="180"/>
      <c r="B9" s="180" t="s">
        <v>158</v>
      </c>
      <c r="C9" s="180" t="s">
        <v>159</v>
      </c>
      <c r="D9" s="18">
        <v>493.94344</v>
      </c>
      <c r="E9" s="18">
        <v>493.94344</v>
      </c>
      <c r="F9" s="18">
        <v>493.94344</v>
      </c>
      <c r="G9" s="18"/>
      <c r="H9" s="18"/>
      <c r="I9" s="18"/>
      <c r="J9" s="18"/>
      <c r="K9" s="18"/>
      <c r="L9" s="18"/>
      <c r="M9" s="18"/>
      <c r="N9" s="156"/>
      <c r="O9" s="156" t="s">
        <v>158</v>
      </c>
      <c r="P9" s="186" t="s">
        <v>160</v>
      </c>
      <c r="Q9" s="18">
        <v>247.87224</v>
      </c>
      <c r="R9" s="18">
        <v>247.87224</v>
      </c>
      <c r="S9" s="18">
        <v>247.87224</v>
      </c>
      <c r="T9" s="18"/>
      <c r="U9" s="18"/>
      <c r="V9" s="18"/>
      <c r="W9" s="18"/>
      <c r="X9" s="18"/>
      <c r="Y9" s="18"/>
      <c r="Z9" s="18"/>
    </row>
    <row r="10" ht="17.25" customHeight="true" spans="1:26">
      <c r="A10" s="180"/>
      <c r="B10" s="180" t="s">
        <v>161</v>
      </c>
      <c r="C10" s="180" t="s">
        <v>162</v>
      </c>
      <c r="D10" s="18">
        <v>195.183119</v>
      </c>
      <c r="E10" s="18">
        <v>195.183119</v>
      </c>
      <c r="F10" s="18">
        <v>195.183119</v>
      </c>
      <c r="G10" s="18"/>
      <c r="H10" s="18"/>
      <c r="I10" s="18"/>
      <c r="J10" s="18"/>
      <c r="K10" s="18"/>
      <c r="L10" s="18"/>
      <c r="M10" s="18"/>
      <c r="N10" s="156"/>
      <c r="O10" s="156" t="s">
        <v>161</v>
      </c>
      <c r="P10" s="186" t="s">
        <v>163</v>
      </c>
      <c r="Q10" s="18">
        <v>319.8708</v>
      </c>
      <c r="R10" s="18">
        <v>319.8708</v>
      </c>
      <c r="S10" s="18">
        <v>319.8708</v>
      </c>
      <c r="T10" s="18"/>
      <c r="U10" s="18"/>
      <c r="V10" s="18"/>
      <c r="W10" s="18"/>
      <c r="X10" s="18"/>
      <c r="Y10" s="18"/>
      <c r="Z10" s="18"/>
    </row>
    <row r="11" ht="17.25" customHeight="true" spans="1:26">
      <c r="A11" s="180"/>
      <c r="B11" s="180" t="s">
        <v>164</v>
      </c>
      <c r="C11" s="180" t="s">
        <v>104</v>
      </c>
      <c r="D11" s="18">
        <v>72.164844</v>
      </c>
      <c r="E11" s="18">
        <v>72.164844</v>
      </c>
      <c r="F11" s="18">
        <v>72.164844</v>
      </c>
      <c r="G11" s="18"/>
      <c r="H11" s="18"/>
      <c r="I11" s="18"/>
      <c r="J11" s="18"/>
      <c r="K11" s="18"/>
      <c r="L11" s="18"/>
      <c r="M11" s="18"/>
      <c r="N11" s="156"/>
      <c r="O11" s="156" t="s">
        <v>164</v>
      </c>
      <c r="P11" s="186" t="s">
        <v>165</v>
      </c>
      <c r="Q11" s="18">
        <v>15.2272</v>
      </c>
      <c r="R11" s="18">
        <v>15.2272</v>
      </c>
      <c r="S11" s="18">
        <v>15.2272</v>
      </c>
      <c r="T11" s="18"/>
      <c r="U11" s="18"/>
      <c r="V11" s="18"/>
      <c r="W11" s="18"/>
      <c r="X11" s="18"/>
      <c r="Y11" s="18"/>
      <c r="Z11" s="18"/>
    </row>
    <row r="12" ht="17.25" customHeight="true" spans="1:26">
      <c r="A12" s="179" t="s">
        <v>166</v>
      </c>
      <c r="B12" s="179"/>
      <c r="C12" s="179" t="s">
        <v>167</v>
      </c>
      <c r="D12" s="18">
        <v>585.313237</v>
      </c>
      <c r="E12" s="18">
        <v>585.313237</v>
      </c>
      <c r="F12" s="18">
        <v>115.313237</v>
      </c>
      <c r="G12" s="18">
        <v>470</v>
      </c>
      <c r="H12" s="18"/>
      <c r="I12" s="18"/>
      <c r="J12" s="18"/>
      <c r="K12" s="18"/>
      <c r="L12" s="18"/>
      <c r="M12" s="18"/>
      <c r="N12" s="156"/>
      <c r="O12" s="156" t="s">
        <v>168</v>
      </c>
      <c r="P12" s="186" t="s">
        <v>169</v>
      </c>
      <c r="Q12" s="18">
        <v>94.3022</v>
      </c>
      <c r="R12" s="18">
        <v>94.3022</v>
      </c>
      <c r="S12" s="18">
        <v>94.3022</v>
      </c>
      <c r="T12" s="18"/>
      <c r="U12" s="18"/>
      <c r="V12" s="18"/>
      <c r="W12" s="18"/>
      <c r="X12" s="18"/>
      <c r="Y12" s="18"/>
      <c r="Z12" s="18"/>
    </row>
    <row r="13" ht="17.25" customHeight="true" spans="1:26">
      <c r="A13" s="180"/>
      <c r="B13" s="180" t="s">
        <v>158</v>
      </c>
      <c r="C13" s="180" t="s">
        <v>170</v>
      </c>
      <c r="D13" s="18">
        <v>252.240637</v>
      </c>
      <c r="E13" s="18">
        <v>252.240637</v>
      </c>
      <c r="F13" s="18">
        <v>88.619837</v>
      </c>
      <c r="G13" s="18">
        <v>163.6208</v>
      </c>
      <c r="H13" s="18"/>
      <c r="I13" s="18"/>
      <c r="J13" s="18"/>
      <c r="K13" s="18"/>
      <c r="L13" s="18"/>
      <c r="M13" s="18"/>
      <c r="N13" s="156"/>
      <c r="O13" s="156" t="s">
        <v>171</v>
      </c>
      <c r="P13" s="186" t="s">
        <v>172</v>
      </c>
      <c r="Q13" s="18">
        <v>99.88368</v>
      </c>
      <c r="R13" s="18">
        <v>99.88368</v>
      </c>
      <c r="S13" s="18">
        <v>99.88368</v>
      </c>
      <c r="T13" s="18"/>
      <c r="U13" s="18"/>
      <c r="V13" s="18"/>
      <c r="W13" s="18"/>
      <c r="X13" s="18"/>
      <c r="Y13" s="18"/>
      <c r="Z13" s="18"/>
    </row>
    <row r="14" ht="17.25" customHeight="true" spans="1:26">
      <c r="A14" s="180"/>
      <c r="B14" s="180" t="s">
        <v>161</v>
      </c>
      <c r="C14" s="180" t="s">
        <v>173</v>
      </c>
      <c r="D14" s="18">
        <v>58</v>
      </c>
      <c r="E14" s="18">
        <v>58</v>
      </c>
      <c r="F14" s="18">
        <v>3</v>
      </c>
      <c r="G14" s="18">
        <v>55</v>
      </c>
      <c r="H14" s="18"/>
      <c r="I14" s="18"/>
      <c r="J14" s="18"/>
      <c r="K14" s="18"/>
      <c r="L14" s="18"/>
      <c r="M14" s="18"/>
      <c r="N14" s="156"/>
      <c r="O14" s="156" t="s">
        <v>174</v>
      </c>
      <c r="P14" s="186" t="s">
        <v>175</v>
      </c>
      <c r="Q14" s="18">
        <v>36</v>
      </c>
      <c r="R14" s="18">
        <v>36</v>
      </c>
      <c r="S14" s="18">
        <v>36</v>
      </c>
      <c r="T14" s="18"/>
      <c r="U14" s="18"/>
      <c r="V14" s="18"/>
      <c r="W14" s="18"/>
      <c r="X14" s="18"/>
      <c r="Y14" s="18"/>
      <c r="Z14" s="18"/>
    </row>
    <row r="15" ht="17.25" customHeight="true" spans="1:26">
      <c r="A15" s="180"/>
      <c r="B15" s="180" t="s">
        <v>164</v>
      </c>
      <c r="C15" s="180" t="s">
        <v>176</v>
      </c>
      <c r="D15" s="18">
        <v>2</v>
      </c>
      <c r="E15" s="18">
        <v>2</v>
      </c>
      <c r="F15" s="18"/>
      <c r="G15" s="18">
        <v>2</v>
      </c>
      <c r="H15" s="18"/>
      <c r="I15" s="18"/>
      <c r="J15" s="18"/>
      <c r="K15" s="18"/>
      <c r="L15" s="18"/>
      <c r="M15" s="18"/>
      <c r="N15" s="156"/>
      <c r="O15" s="156" t="s">
        <v>139</v>
      </c>
      <c r="P15" s="186" t="s">
        <v>177</v>
      </c>
      <c r="Q15" s="18">
        <v>36.694623</v>
      </c>
      <c r="R15" s="18">
        <v>36.694623</v>
      </c>
      <c r="S15" s="18">
        <v>36.694623</v>
      </c>
      <c r="T15" s="18"/>
      <c r="U15" s="18"/>
      <c r="V15" s="18"/>
      <c r="W15" s="18"/>
      <c r="X15" s="18"/>
      <c r="Y15" s="18"/>
      <c r="Z15" s="18"/>
    </row>
    <row r="16" ht="17.25" customHeight="true" spans="1:26">
      <c r="A16" s="180"/>
      <c r="B16" s="180" t="s">
        <v>178</v>
      </c>
      <c r="C16" s="180" t="s">
        <v>179</v>
      </c>
      <c r="D16" s="18">
        <v>26</v>
      </c>
      <c r="E16" s="18">
        <v>26</v>
      </c>
      <c r="F16" s="18">
        <v>1.1</v>
      </c>
      <c r="G16" s="18">
        <v>24.9</v>
      </c>
      <c r="H16" s="18"/>
      <c r="I16" s="18"/>
      <c r="J16" s="18"/>
      <c r="K16" s="18"/>
      <c r="L16" s="18"/>
      <c r="M16" s="18"/>
      <c r="N16" s="156"/>
      <c r="O16" s="156" t="s">
        <v>140</v>
      </c>
      <c r="P16" s="186" t="s">
        <v>180</v>
      </c>
      <c r="Q16" s="18">
        <v>28.678325</v>
      </c>
      <c r="R16" s="18">
        <v>28.678325</v>
      </c>
      <c r="S16" s="18">
        <v>28.678325</v>
      </c>
      <c r="T16" s="18"/>
      <c r="U16" s="18"/>
      <c r="V16" s="18"/>
      <c r="W16" s="18"/>
      <c r="X16" s="18"/>
      <c r="Y16" s="18"/>
      <c r="Z16" s="18"/>
    </row>
    <row r="17" ht="17.25" customHeight="true" spans="1:26">
      <c r="A17" s="180"/>
      <c r="B17" s="180" t="s">
        <v>181</v>
      </c>
      <c r="C17" s="180" t="s">
        <v>182</v>
      </c>
      <c r="D17" s="18">
        <v>16.7026</v>
      </c>
      <c r="E17" s="18">
        <v>16.7026</v>
      </c>
      <c r="F17" s="18">
        <v>2.2234</v>
      </c>
      <c r="G17" s="18">
        <v>14.4792</v>
      </c>
      <c r="H17" s="18"/>
      <c r="I17" s="18"/>
      <c r="J17" s="18"/>
      <c r="K17" s="18"/>
      <c r="L17" s="18"/>
      <c r="M17" s="18"/>
      <c r="N17" s="156"/>
      <c r="O17" s="156" t="s">
        <v>141</v>
      </c>
      <c r="P17" s="186" t="s">
        <v>183</v>
      </c>
      <c r="Q17" s="18">
        <v>4.634941</v>
      </c>
      <c r="R17" s="18">
        <v>4.634941</v>
      </c>
      <c r="S17" s="18">
        <v>4.634941</v>
      </c>
      <c r="T17" s="18"/>
      <c r="U17" s="18"/>
      <c r="V17" s="18"/>
      <c r="W17" s="18"/>
      <c r="X17" s="18"/>
      <c r="Y17" s="18"/>
      <c r="Z17" s="18"/>
    </row>
    <row r="18" ht="17.25" customHeight="true" spans="1:26">
      <c r="A18" s="180"/>
      <c r="B18" s="180" t="s">
        <v>171</v>
      </c>
      <c r="C18" s="180" t="s">
        <v>184</v>
      </c>
      <c r="D18" s="18">
        <v>20.37</v>
      </c>
      <c r="E18" s="18">
        <v>20.37</v>
      </c>
      <c r="F18" s="18">
        <v>20.37</v>
      </c>
      <c r="G18" s="18"/>
      <c r="H18" s="18"/>
      <c r="I18" s="18"/>
      <c r="J18" s="18"/>
      <c r="K18" s="18"/>
      <c r="L18" s="18"/>
      <c r="M18" s="18"/>
      <c r="N18" s="156"/>
      <c r="O18" s="156" t="s">
        <v>142</v>
      </c>
      <c r="P18" s="186" t="s">
        <v>104</v>
      </c>
      <c r="Q18" s="18">
        <v>72.164844</v>
      </c>
      <c r="R18" s="18">
        <v>72.164844</v>
      </c>
      <c r="S18" s="18">
        <v>72.164844</v>
      </c>
      <c r="T18" s="18"/>
      <c r="U18" s="18"/>
      <c r="V18" s="18"/>
      <c r="W18" s="18"/>
      <c r="X18" s="18"/>
      <c r="Y18" s="18"/>
      <c r="Z18" s="18"/>
    </row>
    <row r="19" ht="17.25" customHeight="true" spans="1:26">
      <c r="A19" s="180"/>
      <c r="B19" s="180" t="s">
        <v>174</v>
      </c>
      <c r="C19" s="180" t="s">
        <v>185</v>
      </c>
      <c r="D19" s="18">
        <v>210</v>
      </c>
      <c r="E19" s="18">
        <v>210</v>
      </c>
      <c r="F19" s="18"/>
      <c r="G19" s="18">
        <v>210</v>
      </c>
      <c r="H19" s="18"/>
      <c r="I19" s="18"/>
      <c r="J19" s="18"/>
      <c r="K19" s="18"/>
      <c r="L19" s="18"/>
      <c r="M19" s="18"/>
      <c r="N19" s="8" t="s">
        <v>186</v>
      </c>
      <c r="O19" s="8"/>
      <c r="P19" s="185" t="s">
        <v>187</v>
      </c>
      <c r="Q19" s="18">
        <v>585.313237</v>
      </c>
      <c r="R19" s="18">
        <v>585.313237</v>
      </c>
      <c r="S19" s="18">
        <v>115.313237</v>
      </c>
      <c r="T19" s="18">
        <v>470</v>
      </c>
      <c r="U19" s="18"/>
      <c r="V19" s="18"/>
      <c r="W19" s="18"/>
      <c r="X19" s="18"/>
      <c r="Y19" s="18"/>
      <c r="Z19" s="18"/>
    </row>
    <row r="20" ht="17.25" customHeight="true" spans="1:26">
      <c r="A20" s="179" t="s">
        <v>188</v>
      </c>
      <c r="B20" s="179"/>
      <c r="C20" s="179" t="s">
        <v>189</v>
      </c>
      <c r="D20" s="18"/>
      <c r="E20" s="18"/>
      <c r="F20" s="18"/>
      <c r="G20" s="18"/>
      <c r="H20" s="18"/>
      <c r="I20" s="18"/>
      <c r="J20" s="18"/>
      <c r="K20" s="18"/>
      <c r="L20" s="18"/>
      <c r="M20" s="18"/>
      <c r="N20" s="156"/>
      <c r="O20" s="156" t="s">
        <v>158</v>
      </c>
      <c r="P20" s="186" t="s">
        <v>190</v>
      </c>
      <c r="Q20" s="18">
        <v>129.9074</v>
      </c>
      <c r="R20" s="18">
        <v>129.9074</v>
      </c>
      <c r="S20" s="18">
        <v>8.8066</v>
      </c>
      <c r="T20" s="18">
        <v>121.1008</v>
      </c>
      <c r="U20" s="18"/>
      <c r="V20" s="18"/>
      <c r="W20" s="18"/>
      <c r="X20" s="18"/>
      <c r="Y20" s="18"/>
      <c r="Z20" s="18"/>
    </row>
    <row r="21" ht="17.25" customHeight="true" spans="1:26">
      <c r="A21" s="180"/>
      <c r="B21" s="180" t="s">
        <v>181</v>
      </c>
      <c r="C21" s="180" t="s">
        <v>191</v>
      </c>
      <c r="D21" s="18"/>
      <c r="E21" s="18"/>
      <c r="F21" s="18"/>
      <c r="G21" s="18"/>
      <c r="H21" s="18"/>
      <c r="I21" s="18"/>
      <c r="J21" s="18"/>
      <c r="K21" s="18"/>
      <c r="L21" s="18"/>
      <c r="M21" s="18"/>
      <c r="N21" s="156"/>
      <c r="O21" s="156" t="s">
        <v>178</v>
      </c>
      <c r="P21" s="186" t="s">
        <v>192</v>
      </c>
      <c r="Q21" s="18">
        <v>5</v>
      </c>
      <c r="R21" s="18">
        <v>5</v>
      </c>
      <c r="S21" s="18">
        <v>1</v>
      </c>
      <c r="T21" s="18">
        <v>4</v>
      </c>
      <c r="U21" s="18"/>
      <c r="V21" s="18"/>
      <c r="W21" s="18"/>
      <c r="X21" s="18"/>
      <c r="Y21" s="18"/>
      <c r="Z21" s="18"/>
    </row>
    <row r="22" ht="17.25" customHeight="true" spans="1:26">
      <c r="A22" s="179" t="s">
        <v>193</v>
      </c>
      <c r="B22" s="179"/>
      <c r="C22" s="179" t="s">
        <v>194</v>
      </c>
      <c r="D22" s="18">
        <v>50</v>
      </c>
      <c r="E22" s="18">
        <v>50</v>
      </c>
      <c r="F22" s="18"/>
      <c r="G22" s="18">
        <v>50</v>
      </c>
      <c r="H22" s="18"/>
      <c r="I22" s="18"/>
      <c r="J22" s="18"/>
      <c r="K22" s="18"/>
      <c r="L22" s="18"/>
      <c r="M22" s="18"/>
      <c r="N22" s="156"/>
      <c r="O22" s="156" t="s">
        <v>181</v>
      </c>
      <c r="P22" s="186" t="s">
        <v>195</v>
      </c>
      <c r="Q22" s="18">
        <v>3</v>
      </c>
      <c r="R22" s="18">
        <v>3</v>
      </c>
      <c r="S22" s="18">
        <v>2</v>
      </c>
      <c r="T22" s="18">
        <v>1</v>
      </c>
      <c r="U22" s="18"/>
      <c r="V22" s="18"/>
      <c r="W22" s="18"/>
      <c r="X22" s="18"/>
      <c r="Y22" s="18"/>
      <c r="Z22" s="18"/>
    </row>
    <row r="23" ht="17.25" customHeight="true" spans="1:26">
      <c r="A23" s="180"/>
      <c r="B23" s="180" t="s">
        <v>196</v>
      </c>
      <c r="C23" s="180" t="s">
        <v>191</v>
      </c>
      <c r="D23" s="18">
        <v>50</v>
      </c>
      <c r="E23" s="18">
        <v>50</v>
      </c>
      <c r="F23" s="18"/>
      <c r="G23" s="18">
        <v>50</v>
      </c>
      <c r="H23" s="18"/>
      <c r="I23" s="18"/>
      <c r="J23" s="18"/>
      <c r="K23" s="18"/>
      <c r="L23" s="18"/>
      <c r="M23" s="18"/>
      <c r="N23" s="156"/>
      <c r="O23" s="156" t="s">
        <v>168</v>
      </c>
      <c r="P23" s="186" t="s">
        <v>197</v>
      </c>
      <c r="Q23" s="18">
        <v>8</v>
      </c>
      <c r="R23" s="18">
        <v>8</v>
      </c>
      <c r="S23" s="18">
        <v>6.5</v>
      </c>
      <c r="T23" s="18">
        <v>1.5</v>
      </c>
      <c r="U23" s="18"/>
      <c r="V23" s="18"/>
      <c r="W23" s="18"/>
      <c r="X23" s="18"/>
      <c r="Y23" s="18"/>
      <c r="Z23" s="18"/>
    </row>
    <row r="24" ht="17.25" customHeight="true" spans="1:26">
      <c r="A24" s="179" t="s">
        <v>198</v>
      </c>
      <c r="B24" s="179"/>
      <c r="C24" s="179" t="s">
        <v>199</v>
      </c>
      <c r="D24" s="18">
        <v>194.03745</v>
      </c>
      <c r="E24" s="18">
        <v>194.03745</v>
      </c>
      <c r="F24" s="18">
        <v>194.03745</v>
      </c>
      <c r="G24" s="18"/>
      <c r="H24" s="18"/>
      <c r="I24" s="18"/>
      <c r="J24" s="18"/>
      <c r="K24" s="18"/>
      <c r="L24" s="18"/>
      <c r="M24" s="18"/>
      <c r="N24" s="156"/>
      <c r="O24" s="156" t="s">
        <v>174</v>
      </c>
      <c r="P24" s="186" t="s">
        <v>200</v>
      </c>
      <c r="Q24" s="18">
        <v>20</v>
      </c>
      <c r="R24" s="18">
        <v>20</v>
      </c>
      <c r="S24" s="18"/>
      <c r="T24" s="18">
        <v>20</v>
      </c>
      <c r="U24" s="18"/>
      <c r="V24" s="18"/>
      <c r="W24" s="18"/>
      <c r="X24" s="18"/>
      <c r="Y24" s="18"/>
      <c r="Z24" s="18"/>
    </row>
    <row r="25" ht="17.25" customHeight="true" spans="1:26">
      <c r="A25" s="180"/>
      <c r="B25" s="180" t="s">
        <v>158</v>
      </c>
      <c r="C25" s="180" t="s">
        <v>157</v>
      </c>
      <c r="D25" s="18">
        <v>194.03745</v>
      </c>
      <c r="E25" s="18">
        <v>194.03745</v>
      </c>
      <c r="F25" s="18">
        <v>194.03745</v>
      </c>
      <c r="G25" s="18"/>
      <c r="H25" s="18"/>
      <c r="I25" s="18"/>
      <c r="J25" s="18"/>
      <c r="K25" s="18"/>
      <c r="L25" s="18"/>
      <c r="M25" s="18"/>
      <c r="N25" s="156"/>
      <c r="O25" s="156" t="s">
        <v>140</v>
      </c>
      <c r="P25" s="186" t="s">
        <v>201</v>
      </c>
      <c r="Q25" s="18">
        <v>9</v>
      </c>
      <c r="R25" s="18">
        <v>9</v>
      </c>
      <c r="S25" s="18">
        <v>3</v>
      </c>
      <c r="T25" s="18">
        <v>6</v>
      </c>
      <c r="U25" s="18"/>
      <c r="V25" s="18"/>
      <c r="W25" s="18"/>
      <c r="X25" s="18"/>
      <c r="Y25" s="18"/>
      <c r="Z25" s="18"/>
    </row>
    <row r="26" ht="17.25" customHeight="true" spans="1:26">
      <c r="A26" s="180"/>
      <c r="B26" s="180" t="s">
        <v>161</v>
      </c>
      <c r="C26" s="180" t="s">
        <v>187</v>
      </c>
      <c r="D26" s="18"/>
      <c r="E26" s="18"/>
      <c r="F26" s="18"/>
      <c r="G26" s="18"/>
      <c r="H26" s="18"/>
      <c r="I26" s="18"/>
      <c r="J26" s="18"/>
      <c r="K26" s="18"/>
      <c r="L26" s="18"/>
      <c r="M26" s="18"/>
      <c r="N26" s="156"/>
      <c r="O26" s="156" t="s">
        <v>142</v>
      </c>
      <c r="P26" s="186" t="s">
        <v>185</v>
      </c>
      <c r="Q26" s="18">
        <v>210</v>
      </c>
      <c r="R26" s="18">
        <v>210</v>
      </c>
      <c r="S26" s="18"/>
      <c r="T26" s="18">
        <v>210</v>
      </c>
      <c r="U26" s="18"/>
      <c r="V26" s="18"/>
      <c r="W26" s="18"/>
      <c r="X26" s="18"/>
      <c r="Y26" s="18"/>
      <c r="Z26" s="18"/>
    </row>
    <row r="27" ht="17.25" customHeight="true" spans="1:26">
      <c r="A27" s="179" t="s">
        <v>202</v>
      </c>
      <c r="B27" s="179"/>
      <c r="C27" s="179" t="s">
        <v>203</v>
      </c>
      <c r="D27" s="18">
        <v>60.07164</v>
      </c>
      <c r="E27" s="18">
        <v>60.07164</v>
      </c>
      <c r="F27" s="18">
        <v>29.2224</v>
      </c>
      <c r="G27" s="18">
        <v>30.84924</v>
      </c>
      <c r="H27" s="18"/>
      <c r="I27" s="18"/>
      <c r="J27" s="18"/>
      <c r="K27" s="18"/>
      <c r="L27" s="18"/>
      <c r="M27" s="18"/>
      <c r="N27" s="156"/>
      <c r="O27" s="156" t="s">
        <v>143</v>
      </c>
      <c r="P27" s="186" t="s">
        <v>204</v>
      </c>
      <c r="Q27" s="18">
        <v>0.52</v>
      </c>
      <c r="R27" s="18">
        <v>0.52</v>
      </c>
      <c r="S27" s="18"/>
      <c r="T27" s="18">
        <v>0.52</v>
      </c>
      <c r="U27" s="18"/>
      <c r="V27" s="18"/>
      <c r="W27" s="18"/>
      <c r="X27" s="18"/>
      <c r="Y27" s="18"/>
      <c r="Z27" s="18"/>
    </row>
    <row r="28" ht="17.25" customHeight="true" spans="1:26">
      <c r="A28" s="180"/>
      <c r="B28" s="180" t="s">
        <v>158</v>
      </c>
      <c r="C28" s="180" t="s">
        <v>205</v>
      </c>
      <c r="D28" s="18">
        <v>56.76924</v>
      </c>
      <c r="E28" s="18">
        <v>56.76924</v>
      </c>
      <c r="F28" s="18">
        <v>25.92</v>
      </c>
      <c r="G28" s="18">
        <v>30.84924</v>
      </c>
      <c r="H28" s="18"/>
      <c r="I28" s="18"/>
      <c r="J28" s="18"/>
      <c r="K28" s="18"/>
      <c r="L28" s="18"/>
      <c r="M28" s="18"/>
      <c r="N28" s="156"/>
      <c r="O28" s="156" t="s">
        <v>144</v>
      </c>
      <c r="P28" s="186" t="s">
        <v>173</v>
      </c>
      <c r="Q28" s="18">
        <v>58</v>
      </c>
      <c r="R28" s="18">
        <v>58</v>
      </c>
      <c r="S28" s="18">
        <v>3</v>
      </c>
      <c r="T28" s="18">
        <v>55</v>
      </c>
      <c r="U28" s="18"/>
      <c r="V28" s="18"/>
      <c r="W28" s="18"/>
      <c r="X28" s="18"/>
      <c r="Y28" s="18"/>
      <c r="Z28" s="18"/>
    </row>
    <row r="29" ht="17.25" customHeight="true" spans="1:26">
      <c r="A29" s="180"/>
      <c r="B29" s="180" t="s">
        <v>178</v>
      </c>
      <c r="C29" s="180" t="s">
        <v>206</v>
      </c>
      <c r="D29" s="18">
        <v>3.3024</v>
      </c>
      <c r="E29" s="18">
        <v>3.3024</v>
      </c>
      <c r="F29" s="18">
        <v>3.3024</v>
      </c>
      <c r="G29" s="18"/>
      <c r="H29" s="18"/>
      <c r="I29" s="18"/>
      <c r="J29" s="18"/>
      <c r="K29" s="18"/>
      <c r="L29" s="18"/>
      <c r="M29" s="18"/>
      <c r="N29" s="156"/>
      <c r="O29" s="156" t="s">
        <v>145</v>
      </c>
      <c r="P29" s="186" t="s">
        <v>176</v>
      </c>
      <c r="Q29" s="18">
        <v>2</v>
      </c>
      <c r="R29" s="18">
        <v>2</v>
      </c>
      <c r="S29" s="18"/>
      <c r="T29" s="18">
        <v>2</v>
      </c>
      <c r="U29" s="18"/>
      <c r="V29" s="18"/>
      <c r="W29" s="18"/>
      <c r="X29" s="18"/>
      <c r="Y29" s="18"/>
      <c r="Z29" s="18"/>
    </row>
    <row r="30" ht="17.25" customHeight="true" spans="1:26">
      <c r="A30" s="8"/>
      <c r="B30" s="8"/>
      <c r="C30" s="8"/>
      <c r="D30" s="8"/>
      <c r="E30" s="8"/>
      <c r="F30" s="8"/>
      <c r="G30" s="8"/>
      <c r="H30" s="8"/>
      <c r="I30" s="8"/>
      <c r="J30" s="8"/>
      <c r="K30" s="8"/>
      <c r="L30" s="8"/>
      <c r="M30" s="8"/>
      <c r="N30" s="156"/>
      <c r="O30" s="156" t="s">
        <v>146</v>
      </c>
      <c r="P30" s="186" t="s">
        <v>182</v>
      </c>
      <c r="Q30" s="18">
        <v>16.7026</v>
      </c>
      <c r="R30" s="18">
        <v>16.7026</v>
      </c>
      <c r="S30" s="18">
        <v>2.2234</v>
      </c>
      <c r="T30" s="18">
        <v>14.4792</v>
      </c>
      <c r="U30" s="18"/>
      <c r="V30" s="18"/>
      <c r="W30" s="18"/>
      <c r="X30" s="18"/>
      <c r="Y30" s="18"/>
      <c r="Z30" s="18"/>
    </row>
    <row r="31" ht="17.25" customHeight="true" spans="1:26">
      <c r="A31" s="8"/>
      <c r="B31" s="8"/>
      <c r="C31" s="8"/>
      <c r="D31" s="8"/>
      <c r="E31" s="8"/>
      <c r="F31" s="8"/>
      <c r="G31" s="8"/>
      <c r="H31" s="8"/>
      <c r="I31" s="8"/>
      <c r="J31" s="8"/>
      <c r="K31" s="8"/>
      <c r="L31" s="8"/>
      <c r="M31" s="8"/>
      <c r="N31" s="156"/>
      <c r="O31" s="156" t="s">
        <v>207</v>
      </c>
      <c r="P31" s="186" t="s">
        <v>208</v>
      </c>
      <c r="Q31" s="18">
        <v>26</v>
      </c>
      <c r="R31" s="18">
        <v>26</v>
      </c>
      <c r="S31" s="18">
        <v>1.1</v>
      </c>
      <c r="T31" s="18">
        <v>24.9</v>
      </c>
      <c r="U31" s="18"/>
      <c r="V31" s="18"/>
      <c r="W31" s="18"/>
      <c r="X31" s="18"/>
      <c r="Y31" s="18"/>
      <c r="Z31" s="18"/>
    </row>
    <row r="32" ht="17.25" customHeight="true" spans="1:26">
      <c r="A32" s="8"/>
      <c r="B32" s="8"/>
      <c r="C32" s="8"/>
      <c r="D32" s="8"/>
      <c r="E32" s="8"/>
      <c r="F32" s="8"/>
      <c r="G32" s="8"/>
      <c r="H32" s="8"/>
      <c r="I32" s="8"/>
      <c r="J32" s="8"/>
      <c r="K32" s="8"/>
      <c r="L32" s="8"/>
      <c r="M32" s="8"/>
      <c r="N32" s="156"/>
      <c r="O32" s="156" t="s">
        <v>209</v>
      </c>
      <c r="P32" s="186" t="s">
        <v>210</v>
      </c>
      <c r="Q32" s="18">
        <v>12.718368</v>
      </c>
      <c r="R32" s="18">
        <v>12.718368</v>
      </c>
      <c r="S32" s="18">
        <v>12.718368</v>
      </c>
      <c r="T32" s="18"/>
      <c r="U32" s="18"/>
      <c r="V32" s="18"/>
      <c r="W32" s="18"/>
      <c r="X32" s="18"/>
      <c r="Y32" s="18"/>
      <c r="Z32" s="18"/>
    </row>
    <row r="33" ht="17.25" customHeight="true" spans="1:26">
      <c r="A33" s="8"/>
      <c r="B33" s="8"/>
      <c r="C33" s="8"/>
      <c r="D33" s="8"/>
      <c r="E33" s="8"/>
      <c r="F33" s="8"/>
      <c r="G33" s="8"/>
      <c r="H33" s="8"/>
      <c r="I33" s="8"/>
      <c r="J33" s="8"/>
      <c r="K33" s="8"/>
      <c r="L33" s="8"/>
      <c r="M33" s="8"/>
      <c r="N33" s="156"/>
      <c r="O33" s="156" t="s">
        <v>211</v>
      </c>
      <c r="P33" s="186" t="s">
        <v>212</v>
      </c>
      <c r="Q33" s="18">
        <v>26.734869</v>
      </c>
      <c r="R33" s="18">
        <v>26.734869</v>
      </c>
      <c r="S33" s="18">
        <v>18.234869</v>
      </c>
      <c r="T33" s="18">
        <v>8.5</v>
      </c>
      <c r="U33" s="18"/>
      <c r="V33" s="18"/>
      <c r="W33" s="18"/>
      <c r="X33" s="18"/>
      <c r="Y33" s="18"/>
      <c r="Z33" s="18"/>
    </row>
    <row r="34" ht="17.25" customHeight="true" spans="1:26">
      <c r="A34" s="8"/>
      <c r="B34" s="8"/>
      <c r="C34" s="8"/>
      <c r="D34" s="8"/>
      <c r="E34" s="8"/>
      <c r="F34" s="8"/>
      <c r="G34" s="8"/>
      <c r="H34" s="8"/>
      <c r="I34" s="8"/>
      <c r="J34" s="8"/>
      <c r="K34" s="8"/>
      <c r="L34" s="8"/>
      <c r="M34" s="8"/>
      <c r="N34" s="156"/>
      <c r="O34" s="156" t="s">
        <v>213</v>
      </c>
      <c r="P34" s="186" t="s">
        <v>184</v>
      </c>
      <c r="Q34" s="18">
        <v>20.37</v>
      </c>
      <c r="R34" s="18">
        <v>20.37</v>
      </c>
      <c r="S34" s="18">
        <v>20.37</v>
      </c>
      <c r="T34" s="18"/>
      <c r="U34" s="18"/>
      <c r="V34" s="18"/>
      <c r="W34" s="18"/>
      <c r="X34" s="18"/>
      <c r="Y34" s="18"/>
      <c r="Z34" s="18"/>
    </row>
    <row r="35" ht="17.25" customHeight="true" spans="1:26">
      <c r="A35" s="8"/>
      <c r="B35" s="8"/>
      <c r="C35" s="8"/>
      <c r="D35" s="8"/>
      <c r="E35" s="8"/>
      <c r="F35" s="8"/>
      <c r="G35" s="8"/>
      <c r="H35" s="8"/>
      <c r="I35" s="8"/>
      <c r="J35" s="8"/>
      <c r="K35" s="8"/>
      <c r="L35" s="8"/>
      <c r="M35" s="8"/>
      <c r="N35" s="156"/>
      <c r="O35" s="156" t="s">
        <v>214</v>
      </c>
      <c r="P35" s="186" t="s">
        <v>215</v>
      </c>
      <c r="Q35" s="18">
        <v>37.36</v>
      </c>
      <c r="R35" s="18">
        <v>37.36</v>
      </c>
      <c r="S35" s="18">
        <v>36.36</v>
      </c>
      <c r="T35" s="18">
        <v>1</v>
      </c>
      <c r="U35" s="18"/>
      <c r="V35" s="18"/>
      <c r="W35" s="18"/>
      <c r="X35" s="18"/>
      <c r="Y35" s="18"/>
      <c r="Z35" s="18"/>
    </row>
    <row r="36" ht="17.25" customHeight="true" spans="1:26">
      <c r="A36" s="8"/>
      <c r="B36" s="8"/>
      <c r="C36" s="8"/>
      <c r="D36" s="8"/>
      <c r="E36" s="8"/>
      <c r="F36" s="8"/>
      <c r="G36" s="8"/>
      <c r="H36" s="8"/>
      <c r="I36" s="8"/>
      <c r="J36" s="8"/>
      <c r="K36" s="8"/>
      <c r="L36" s="8"/>
      <c r="M36" s="8"/>
      <c r="N36" s="8" t="s">
        <v>216</v>
      </c>
      <c r="O36" s="8"/>
      <c r="P36" s="185" t="s">
        <v>203</v>
      </c>
      <c r="Q36" s="18">
        <v>60.07164</v>
      </c>
      <c r="R36" s="18">
        <v>60.07164</v>
      </c>
      <c r="S36" s="18">
        <v>29.2224</v>
      </c>
      <c r="T36" s="18">
        <v>30.84924</v>
      </c>
      <c r="U36" s="18"/>
      <c r="V36" s="18"/>
      <c r="W36" s="18"/>
      <c r="X36" s="18"/>
      <c r="Y36" s="18"/>
      <c r="Z36" s="18"/>
    </row>
    <row r="37" ht="17.25" customHeight="true" spans="1:26">
      <c r="A37" s="8"/>
      <c r="B37" s="8"/>
      <c r="C37" s="8"/>
      <c r="D37" s="8"/>
      <c r="E37" s="8"/>
      <c r="F37" s="8"/>
      <c r="G37" s="8"/>
      <c r="H37" s="8"/>
      <c r="I37" s="8"/>
      <c r="J37" s="8"/>
      <c r="K37" s="8"/>
      <c r="L37" s="8"/>
      <c r="M37" s="8"/>
      <c r="N37" s="156"/>
      <c r="O37" s="156" t="s">
        <v>161</v>
      </c>
      <c r="P37" s="186" t="s">
        <v>217</v>
      </c>
      <c r="Q37" s="18">
        <v>3.3024</v>
      </c>
      <c r="R37" s="18">
        <v>3.3024</v>
      </c>
      <c r="S37" s="18">
        <v>3.3024</v>
      </c>
      <c r="T37" s="18"/>
      <c r="U37" s="18"/>
      <c r="V37" s="18"/>
      <c r="W37" s="18"/>
      <c r="X37" s="18"/>
      <c r="Y37" s="18"/>
      <c r="Z37" s="18"/>
    </row>
    <row r="38" ht="17.25" customHeight="true" spans="1:26">
      <c r="A38" s="8"/>
      <c r="B38" s="8"/>
      <c r="C38" s="8"/>
      <c r="D38" s="8"/>
      <c r="E38" s="8"/>
      <c r="F38" s="8"/>
      <c r="G38" s="8"/>
      <c r="H38" s="8"/>
      <c r="I38" s="8"/>
      <c r="J38" s="8"/>
      <c r="K38" s="8"/>
      <c r="L38" s="8"/>
      <c r="M38" s="8"/>
      <c r="N38" s="156"/>
      <c r="O38" s="156" t="s">
        <v>196</v>
      </c>
      <c r="P38" s="186" t="s">
        <v>218</v>
      </c>
      <c r="Q38" s="18">
        <v>30.84924</v>
      </c>
      <c r="R38" s="18">
        <v>30.84924</v>
      </c>
      <c r="S38" s="18"/>
      <c r="T38" s="18">
        <v>30.84924</v>
      </c>
      <c r="U38" s="18"/>
      <c r="V38" s="18"/>
      <c r="W38" s="18"/>
      <c r="X38" s="18"/>
      <c r="Y38" s="18"/>
      <c r="Z38" s="18"/>
    </row>
    <row r="39" ht="17.25" customHeight="true" spans="1:26">
      <c r="A39" s="8"/>
      <c r="B39" s="8"/>
      <c r="C39" s="8"/>
      <c r="D39" s="8"/>
      <c r="E39" s="8"/>
      <c r="F39" s="8"/>
      <c r="G39" s="8"/>
      <c r="H39" s="8"/>
      <c r="I39" s="8"/>
      <c r="J39" s="8"/>
      <c r="K39" s="8"/>
      <c r="L39" s="8"/>
      <c r="M39" s="8"/>
      <c r="N39" s="156"/>
      <c r="O39" s="156" t="s">
        <v>178</v>
      </c>
      <c r="P39" s="186" t="s">
        <v>219</v>
      </c>
      <c r="Q39" s="18">
        <v>25.92</v>
      </c>
      <c r="R39" s="18">
        <v>25.92</v>
      </c>
      <c r="S39" s="18">
        <v>25.92</v>
      </c>
      <c r="T39" s="18"/>
      <c r="U39" s="18"/>
      <c r="V39" s="18"/>
      <c r="W39" s="18"/>
      <c r="X39" s="18"/>
      <c r="Y39" s="18"/>
      <c r="Z39" s="18"/>
    </row>
    <row r="40" ht="17.25" customHeight="true" spans="1:26">
      <c r="A40" s="8"/>
      <c r="B40" s="8"/>
      <c r="C40" s="8"/>
      <c r="D40" s="8"/>
      <c r="E40" s="8"/>
      <c r="F40" s="8"/>
      <c r="G40" s="8"/>
      <c r="H40" s="8"/>
      <c r="I40" s="8"/>
      <c r="J40" s="8"/>
      <c r="K40" s="8"/>
      <c r="L40" s="8"/>
      <c r="M40" s="8"/>
      <c r="N40" s="8" t="s">
        <v>220</v>
      </c>
      <c r="O40" s="8"/>
      <c r="P40" s="185" t="s">
        <v>221</v>
      </c>
      <c r="Q40" s="18">
        <v>50</v>
      </c>
      <c r="R40" s="18">
        <v>50</v>
      </c>
      <c r="S40" s="18"/>
      <c r="T40" s="18">
        <v>50</v>
      </c>
      <c r="U40" s="18"/>
      <c r="V40" s="18"/>
      <c r="W40" s="18"/>
      <c r="X40" s="18"/>
      <c r="Y40" s="18"/>
      <c r="Z40" s="18"/>
    </row>
    <row r="41" ht="17.25" customHeight="true" spans="1:26">
      <c r="A41" s="8"/>
      <c r="B41" s="8"/>
      <c r="C41" s="8"/>
      <c r="D41" s="8"/>
      <c r="E41" s="8"/>
      <c r="F41" s="8"/>
      <c r="G41" s="8"/>
      <c r="H41" s="8"/>
      <c r="I41" s="8"/>
      <c r="J41" s="8"/>
      <c r="K41" s="8"/>
      <c r="L41" s="8"/>
      <c r="M41" s="8"/>
      <c r="N41" s="156"/>
      <c r="O41" s="156" t="s">
        <v>161</v>
      </c>
      <c r="P41" s="186" t="s">
        <v>222</v>
      </c>
      <c r="Q41" s="18">
        <v>50</v>
      </c>
      <c r="R41" s="18">
        <v>50</v>
      </c>
      <c r="S41" s="18"/>
      <c r="T41" s="18">
        <v>50</v>
      </c>
      <c r="U41" s="18"/>
      <c r="V41" s="18"/>
      <c r="W41" s="18"/>
      <c r="X41" s="18"/>
      <c r="Y41" s="18"/>
      <c r="Z41" s="18"/>
    </row>
    <row r="42" ht="17.25" customHeight="true" spans="1:26">
      <c r="A42" s="8"/>
      <c r="B42" s="8"/>
      <c r="C42" s="8"/>
      <c r="D42" s="8"/>
      <c r="E42" s="8"/>
      <c r="F42" s="8"/>
      <c r="G42" s="8"/>
      <c r="H42" s="8"/>
      <c r="I42" s="8"/>
      <c r="J42" s="8"/>
      <c r="K42" s="8"/>
      <c r="L42" s="8"/>
      <c r="M42" s="8"/>
      <c r="N42" s="8" t="s">
        <v>223</v>
      </c>
      <c r="O42" s="8"/>
      <c r="P42" s="185" t="s">
        <v>224</v>
      </c>
      <c r="Q42" s="18"/>
      <c r="R42" s="18"/>
      <c r="S42" s="18"/>
      <c r="T42" s="18"/>
      <c r="U42" s="18"/>
      <c r="V42" s="18"/>
      <c r="W42" s="18"/>
      <c r="X42" s="18"/>
      <c r="Y42" s="18"/>
      <c r="Z42" s="18"/>
    </row>
    <row r="43" ht="17.25" customHeight="true" spans="1:26">
      <c r="A43" s="8"/>
      <c r="B43" s="8"/>
      <c r="C43" s="8"/>
      <c r="D43" s="8"/>
      <c r="E43" s="8"/>
      <c r="F43" s="8"/>
      <c r="G43" s="8"/>
      <c r="H43" s="8"/>
      <c r="I43" s="8"/>
      <c r="J43" s="8"/>
      <c r="K43" s="8"/>
      <c r="L43" s="8"/>
      <c r="M43" s="8"/>
      <c r="N43" s="156"/>
      <c r="O43" s="156" t="s">
        <v>161</v>
      </c>
      <c r="P43" s="186" t="s">
        <v>222</v>
      </c>
      <c r="Q43" s="18"/>
      <c r="R43" s="18"/>
      <c r="S43" s="18"/>
      <c r="T43" s="18"/>
      <c r="U43" s="18"/>
      <c r="V43" s="18"/>
      <c r="W43" s="18"/>
      <c r="X43" s="18"/>
      <c r="Y43" s="18"/>
      <c r="Z43" s="18"/>
    </row>
    <row r="44" ht="20.25" customHeight="true" spans="1:26">
      <c r="A44" s="181" t="s">
        <v>23</v>
      </c>
      <c r="B44" s="182"/>
      <c r="C44" s="183"/>
      <c r="D44" s="18">
        <v>1650.71373</v>
      </c>
      <c r="E44" s="18">
        <v>1650.71373</v>
      </c>
      <c r="F44" s="18">
        <v>1099.86449</v>
      </c>
      <c r="G44" s="18">
        <v>550.84924</v>
      </c>
      <c r="H44" s="18"/>
      <c r="I44" s="18"/>
      <c r="J44" s="18"/>
      <c r="K44" s="18"/>
      <c r="L44" s="18"/>
      <c r="M44" s="18"/>
      <c r="N44" s="187" t="s">
        <v>23</v>
      </c>
      <c r="O44" s="187"/>
      <c r="P44" s="187"/>
      <c r="Q44" s="18">
        <v>1650.71373</v>
      </c>
      <c r="R44" s="18">
        <v>1650.71373</v>
      </c>
      <c r="S44" s="18">
        <v>1099.86449</v>
      </c>
      <c r="T44" s="18">
        <v>550.84924</v>
      </c>
      <c r="U44" s="18"/>
      <c r="V44" s="18"/>
      <c r="W44" s="18"/>
      <c r="X44" s="18"/>
      <c r="Y44" s="18"/>
      <c r="Z44" s="18"/>
    </row>
  </sheetData>
  <mergeCells count="16">
    <mergeCell ref="A2:Z2"/>
    <mergeCell ref="A3:C3"/>
    <mergeCell ref="A4:M4"/>
    <mergeCell ref="N4:Z4"/>
    <mergeCell ref="A5:C5"/>
    <mergeCell ref="E5:G5"/>
    <mergeCell ref="H5:J5"/>
    <mergeCell ref="K5:M5"/>
    <mergeCell ref="N5:P5"/>
    <mergeCell ref="R5:T5"/>
    <mergeCell ref="U5:W5"/>
    <mergeCell ref="X5:Z5"/>
    <mergeCell ref="A44:C44"/>
    <mergeCell ref="N44:P44"/>
    <mergeCell ref="D5:D6"/>
    <mergeCell ref="Q5:Q6"/>
  </mergeCells>
  <pageMargins left="0.75" right="0.393055555555556" top="0.66875" bottom="0.590277777777778" header="0.5" footer="0.5"/>
  <pageSetup paperSize="9" fitToWidth="0"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F7"/>
  <sheetViews>
    <sheetView showZeros="0" workbookViewId="0">
      <selection activeCell="C7" sqref="A1:F7"/>
    </sheetView>
  </sheetViews>
  <sheetFormatPr defaultColWidth="9.14166666666667" defaultRowHeight="14.25" customHeight="true" outlineLevelRow="6" outlineLevelCol="5"/>
  <cols>
    <col min="1" max="2" width="27.425" customWidth="true"/>
    <col min="3" max="3" width="17.2833333333333" customWidth="true"/>
    <col min="4" max="5" width="26.2833333333333" customWidth="true"/>
    <col min="6" max="6" width="18.7083333333333" customWidth="true"/>
  </cols>
  <sheetData>
    <row r="1" customHeight="true" spans="1:6">
      <c r="A1" s="167"/>
      <c r="B1" s="167"/>
      <c r="C1" s="69"/>
      <c r="F1" s="171" t="s">
        <v>225</v>
      </c>
    </row>
    <row r="2" ht="25.5" customHeight="true" spans="1:6">
      <c r="A2" s="168" t="s">
        <v>226</v>
      </c>
      <c r="B2" s="168"/>
      <c r="C2" s="168"/>
      <c r="D2" s="168"/>
      <c r="E2" s="168"/>
      <c r="F2" s="168"/>
    </row>
    <row r="3" ht="15.75" customHeight="true" spans="1:6">
      <c r="A3" s="3" t="str">
        <f>"单位名称："&amp;"中国共产党富源县委员会办公室"</f>
        <v>单位名称：中国共产党富源县委员会办公室</v>
      </c>
      <c r="B3" s="167"/>
      <c r="C3" s="69"/>
      <c r="F3" s="270" t="s">
        <v>2</v>
      </c>
    </row>
    <row r="4" ht="19.5" customHeight="true" spans="1:6">
      <c r="A4" s="6" t="s">
        <v>227</v>
      </c>
      <c r="B4" s="16" t="s">
        <v>228</v>
      </c>
      <c r="C4" s="16" t="s">
        <v>229</v>
      </c>
      <c r="D4" s="16"/>
      <c r="E4" s="16"/>
      <c r="F4" s="16" t="s">
        <v>182</v>
      </c>
    </row>
    <row r="5" ht="19.5" customHeight="true" spans="1:6">
      <c r="A5" s="6"/>
      <c r="B5" s="16"/>
      <c r="C5" s="61" t="s">
        <v>31</v>
      </c>
      <c r="D5" s="61" t="s">
        <v>230</v>
      </c>
      <c r="E5" s="61" t="s">
        <v>231</v>
      </c>
      <c r="F5" s="16"/>
    </row>
    <row r="6" ht="18.75" customHeight="true" spans="1:6">
      <c r="A6" s="169">
        <v>1</v>
      </c>
      <c r="B6" s="169">
        <v>2</v>
      </c>
      <c r="C6" s="170">
        <v>3</v>
      </c>
      <c r="D6" s="169">
        <v>4</v>
      </c>
      <c r="E6" s="169">
        <v>5</v>
      </c>
      <c r="F6" s="169">
        <v>6</v>
      </c>
    </row>
    <row r="7" ht="18.75" customHeight="true" spans="1:6">
      <c r="A7" s="18">
        <v>22.5934</v>
      </c>
      <c r="B7" s="18"/>
      <c r="C7" s="18">
        <v>20.37</v>
      </c>
      <c r="D7" s="18"/>
      <c r="E7" s="18">
        <v>20.37</v>
      </c>
      <c r="F7" s="18">
        <v>2.2234</v>
      </c>
    </row>
  </sheetData>
  <mergeCells count="6">
    <mergeCell ref="A2:F2"/>
    <mergeCell ref="A3:D3"/>
    <mergeCell ref="C4:E4"/>
    <mergeCell ref="A4:A5"/>
    <mergeCell ref="B4:B5"/>
    <mergeCell ref="F4:F5"/>
  </mergeCells>
  <pageMargins left="0.75" right="0.75" top="1" bottom="1" header="0.5" footer="0.5"/>
  <pageSetup paperSize="9" fitToWidth="0"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Z55"/>
  <sheetViews>
    <sheetView showZeros="0" workbookViewId="0">
      <selection activeCell="D20" sqref="A1:Z55"/>
    </sheetView>
  </sheetViews>
  <sheetFormatPr defaultColWidth="9.14166666666667" defaultRowHeight="14.25" customHeight="true"/>
  <cols>
    <col min="1" max="1" width="32.85" customWidth="true"/>
    <col min="2" max="2" width="20.7083333333333" customWidth="true"/>
    <col min="3" max="3" width="31.2833333333333" customWidth="true"/>
    <col min="4" max="4" width="10.1416666666667" customWidth="true"/>
    <col min="5" max="5" width="17.575" customWidth="true"/>
    <col min="6" max="6" width="10.2833333333333" customWidth="true"/>
    <col min="7" max="7" width="23" customWidth="true"/>
    <col min="8" max="8" width="10.7083333333333" customWidth="true"/>
    <col min="9" max="9" width="11" customWidth="true"/>
    <col min="10" max="10" width="15.425" customWidth="true"/>
    <col min="11" max="11" width="10.7083333333333" customWidth="true"/>
    <col min="12" max="13" width="11.1416666666667" customWidth="true"/>
    <col min="15" max="15" width="11.1416666666667" customWidth="true"/>
    <col min="16" max="16" width="11.85" customWidth="true"/>
    <col min="20" max="20" width="12.1416666666667" customWidth="true"/>
    <col min="21" max="23" width="12.2833333333333" customWidth="true"/>
    <col min="24" max="24" width="12.7083333333333" customWidth="true"/>
    <col min="25" max="26" width="11.1416666666667" customWidth="true"/>
  </cols>
  <sheetData>
    <row r="1" ht="16.5" customHeight="true" spans="2:26">
      <c r="B1" s="147"/>
      <c r="D1" s="148"/>
      <c r="E1" s="148"/>
      <c r="F1" s="148"/>
      <c r="G1" s="148"/>
      <c r="H1" s="159"/>
      <c r="I1" s="159"/>
      <c r="K1" s="159"/>
      <c r="L1" s="159"/>
      <c r="M1" s="159"/>
      <c r="P1" s="159"/>
      <c r="T1" s="159"/>
      <c r="X1" s="147"/>
      <c r="Z1" s="53" t="s">
        <v>232</v>
      </c>
    </row>
    <row r="2" ht="26.25" customHeight="true" spans="1:26">
      <c r="A2" s="52" t="s">
        <v>233</v>
      </c>
      <c r="B2" s="52"/>
      <c r="C2" s="52"/>
      <c r="D2" s="52"/>
      <c r="E2" s="52"/>
      <c r="F2" s="52"/>
      <c r="G2" s="52"/>
      <c r="H2" s="52"/>
      <c r="I2" s="52"/>
      <c r="J2" s="2"/>
      <c r="K2" s="52"/>
      <c r="L2" s="52"/>
      <c r="M2" s="52"/>
      <c r="N2" s="2"/>
      <c r="O2" s="2"/>
      <c r="P2" s="52"/>
      <c r="Q2" s="2"/>
      <c r="R2" s="2"/>
      <c r="S2" s="2"/>
      <c r="T2" s="52"/>
      <c r="U2" s="52"/>
      <c r="V2" s="52"/>
      <c r="W2" s="52"/>
      <c r="X2" s="52"/>
      <c r="Y2" s="52"/>
      <c r="Z2" s="52"/>
    </row>
    <row r="3" ht="15" customHeight="true" spans="1:26">
      <c r="A3" s="3" t="str">
        <f>"单位名称："&amp;"中国共产党富源县委员会办公室"</f>
        <v>单位名称：中国共产党富源县委员会办公室</v>
      </c>
      <c r="B3" s="149"/>
      <c r="C3" s="149"/>
      <c r="D3" s="149"/>
      <c r="E3" s="149"/>
      <c r="F3" s="149"/>
      <c r="G3" s="149"/>
      <c r="H3" s="160"/>
      <c r="I3" s="160"/>
      <c r="J3" s="14"/>
      <c r="K3" s="160"/>
      <c r="L3" s="160"/>
      <c r="M3" s="160"/>
      <c r="N3" s="14"/>
      <c r="O3" s="14"/>
      <c r="P3" s="160"/>
      <c r="Q3" s="14"/>
      <c r="R3" s="14"/>
      <c r="S3" s="14"/>
      <c r="T3" s="160"/>
      <c r="X3" s="147"/>
      <c r="Z3" s="271" t="s">
        <v>2</v>
      </c>
    </row>
    <row r="4" ht="18" customHeight="true" spans="1:26">
      <c r="A4" s="150" t="s">
        <v>234</v>
      </c>
      <c r="B4" s="150" t="s">
        <v>235</v>
      </c>
      <c r="C4" s="150" t="s">
        <v>236</v>
      </c>
      <c r="D4" s="150" t="s">
        <v>237</v>
      </c>
      <c r="E4" s="150" t="s">
        <v>238</v>
      </c>
      <c r="F4" s="150" t="s">
        <v>239</v>
      </c>
      <c r="G4" s="150" t="s">
        <v>240</v>
      </c>
      <c r="H4" s="65" t="s">
        <v>241</v>
      </c>
      <c r="I4" s="65" t="s">
        <v>241</v>
      </c>
      <c r="J4" s="16"/>
      <c r="K4" s="65"/>
      <c r="L4" s="65"/>
      <c r="M4" s="65"/>
      <c r="N4" s="16"/>
      <c r="O4" s="16"/>
      <c r="P4" s="65"/>
      <c r="Q4" s="16"/>
      <c r="R4" s="16"/>
      <c r="S4" s="16"/>
      <c r="T4" s="165" t="s">
        <v>35</v>
      </c>
      <c r="U4" s="65" t="s">
        <v>36</v>
      </c>
      <c r="V4" s="65"/>
      <c r="W4" s="65"/>
      <c r="X4" s="65"/>
      <c r="Y4" s="65"/>
      <c r="Z4" s="65"/>
    </row>
    <row r="5" ht="18" customHeight="true" spans="1:26">
      <c r="A5" s="151"/>
      <c r="B5" s="152"/>
      <c r="C5" s="151"/>
      <c r="D5" s="151"/>
      <c r="E5" s="151"/>
      <c r="F5" s="151"/>
      <c r="G5" s="151"/>
      <c r="H5" s="65" t="s">
        <v>242</v>
      </c>
      <c r="I5" s="65" t="s">
        <v>32</v>
      </c>
      <c r="J5" s="16"/>
      <c r="K5" s="65"/>
      <c r="L5" s="65"/>
      <c r="M5" s="65"/>
      <c r="N5" s="16"/>
      <c r="O5" s="16"/>
      <c r="P5" s="65"/>
      <c r="Q5" s="16" t="s">
        <v>243</v>
      </c>
      <c r="R5" s="16"/>
      <c r="S5" s="16"/>
      <c r="T5" s="150" t="s">
        <v>35</v>
      </c>
      <c r="U5" s="65" t="s">
        <v>36</v>
      </c>
      <c r="V5" s="165" t="s">
        <v>37</v>
      </c>
      <c r="W5" s="65" t="s">
        <v>36</v>
      </c>
      <c r="X5" s="165" t="s">
        <v>39</v>
      </c>
      <c r="Y5" s="165" t="s">
        <v>40</v>
      </c>
      <c r="Z5" s="163" t="s">
        <v>41</v>
      </c>
    </row>
    <row r="6" customHeight="true" spans="1:26">
      <c r="A6" s="153"/>
      <c r="B6" s="153"/>
      <c r="C6" s="153"/>
      <c r="D6" s="153"/>
      <c r="E6" s="153"/>
      <c r="F6" s="153"/>
      <c r="G6" s="153"/>
      <c r="H6" s="153"/>
      <c r="I6" s="162" t="s">
        <v>244</v>
      </c>
      <c r="J6" s="163" t="s">
        <v>245</v>
      </c>
      <c r="K6" s="150" t="s">
        <v>246</v>
      </c>
      <c r="L6" s="150" t="s">
        <v>247</v>
      </c>
      <c r="M6" s="150" t="s">
        <v>248</v>
      </c>
      <c r="N6" s="150" t="s">
        <v>249</v>
      </c>
      <c r="O6" s="150" t="s">
        <v>33</v>
      </c>
      <c r="P6" s="150" t="s">
        <v>34</v>
      </c>
      <c r="Q6" s="150" t="s">
        <v>32</v>
      </c>
      <c r="R6" s="150" t="s">
        <v>33</v>
      </c>
      <c r="S6" s="150" t="s">
        <v>34</v>
      </c>
      <c r="T6" s="153"/>
      <c r="U6" s="150" t="s">
        <v>31</v>
      </c>
      <c r="V6" s="150" t="s">
        <v>37</v>
      </c>
      <c r="W6" s="150" t="s">
        <v>250</v>
      </c>
      <c r="X6" s="150" t="s">
        <v>39</v>
      </c>
      <c r="Y6" s="150" t="s">
        <v>40</v>
      </c>
      <c r="Z6" s="150" t="s">
        <v>41</v>
      </c>
    </row>
    <row r="7" ht="37.5" customHeight="true" spans="1:26">
      <c r="A7" s="154"/>
      <c r="B7" s="154"/>
      <c r="C7" s="154"/>
      <c r="D7" s="154"/>
      <c r="E7" s="154"/>
      <c r="F7" s="154"/>
      <c r="G7" s="154"/>
      <c r="H7" s="154"/>
      <c r="I7" s="51" t="s">
        <v>31</v>
      </c>
      <c r="J7" s="51" t="s">
        <v>251</v>
      </c>
      <c r="K7" s="164" t="s">
        <v>245</v>
      </c>
      <c r="L7" s="164" t="s">
        <v>247</v>
      </c>
      <c r="M7" s="164" t="s">
        <v>248</v>
      </c>
      <c r="N7" s="164" t="s">
        <v>249</v>
      </c>
      <c r="O7" s="164" t="s">
        <v>249</v>
      </c>
      <c r="P7" s="164" t="s">
        <v>249</v>
      </c>
      <c r="Q7" s="164" t="s">
        <v>247</v>
      </c>
      <c r="R7" s="164" t="s">
        <v>248</v>
      </c>
      <c r="S7" s="164" t="s">
        <v>249</v>
      </c>
      <c r="T7" s="164" t="s">
        <v>35</v>
      </c>
      <c r="U7" s="164" t="s">
        <v>31</v>
      </c>
      <c r="V7" s="164" t="s">
        <v>37</v>
      </c>
      <c r="W7" s="164" t="s">
        <v>250</v>
      </c>
      <c r="X7" s="164" t="s">
        <v>39</v>
      </c>
      <c r="Y7" s="164" t="s">
        <v>40</v>
      </c>
      <c r="Z7" s="164" t="s">
        <v>41</v>
      </c>
    </row>
    <row r="8" customHeight="true" spans="1:26">
      <c r="A8" s="17">
        <v>1</v>
      </c>
      <c r="B8" s="17">
        <v>2</v>
      </c>
      <c r="C8" s="17">
        <v>3</v>
      </c>
      <c r="D8" s="17">
        <v>4</v>
      </c>
      <c r="E8" s="17">
        <v>5</v>
      </c>
      <c r="F8" s="17">
        <v>6</v>
      </c>
      <c r="G8" s="17">
        <v>7</v>
      </c>
      <c r="H8" s="17">
        <v>8</v>
      </c>
      <c r="I8" s="17">
        <v>9</v>
      </c>
      <c r="J8" s="17">
        <v>10</v>
      </c>
      <c r="K8" s="17">
        <v>11</v>
      </c>
      <c r="L8" s="17">
        <v>12</v>
      </c>
      <c r="M8" s="17">
        <v>13</v>
      </c>
      <c r="N8" s="17">
        <v>14</v>
      </c>
      <c r="O8" s="17">
        <v>15</v>
      </c>
      <c r="P8" s="17">
        <v>16</v>
      </c>
      <c r="Q8" s="17">
        <v>17</v>
      </c>
      <c r="R8" s="17">
        <v>18</v>
      </c>
      <c r="S8" s="17">
        <v>19</v>
      </c>
      <c r="T8" s="17">
        <v>20</v>
      </c>
      <c r="U8" s="17">
        <v>21</v>
      </c>
      <c r="V8" s="17">
        <v>22</v>
      </c>
      <c r="W8" s="17">
        <v>23</v>
      </c>
      <c r="X8" s="17">
        <v>24</v>
      </c>
      <c r="Y8" s="68">
        <v>25</v>
      </c>
      <c r="Z8" s="166">
        <v>26</v>
      </c>
    </row>
    <row r="9" ht="21" customHeight="true" outlineLevel="1" spans="1:26">
      <c r="A9" s="8" t="s">
        <v>43</v>
      </c>
      <c r="B9" s="155"/>
      <c r="C9" s="155"/>
      <c r="D9" s="155"/>
      <c r="E9" s="155"/>
      <c r="F9" s="155"/>
      <c r="G9" s="155"/>
      <c r="H9" s="18">
        <v>1099.86449</v>
      </c>
      <c r="I9" s="18">
        <v>1099.86449</v>
      </c>
      <c r="J9" s="18"/>
      <c r="K9" s="18"/>
      <c r="L9" s="18"/>
      <c r="M9" s="18"/>
      <c r="N9" s="18">
        <v>1099.86449</v>
      </c>
      <c r="O9" s="18"/>
      <c r="P9" s="18"/>
      <c r="Q9" s="18"/>
      <c r="R9" s="18"/>
      <c r="S9" s="18"/>
      <c r="T9" s="18"/>
      <c r="U9" s="18"/>
      <c r="V9" s="18"/>
      <c r="W9" s="18"/>
      <c r="X9" s="18"/>
      <c r="Y9" s="18"/>
      <c r="Z9" s="18"/>
    </row>
    <row r="10" ht="23.25" customHeight="true" outlineLevel="1" spans="1:26">
      <c r="A10" s="156" t="s">
        <v>43</v>
      </c>
      <c r="B10" s="8" t="s">
        <v>252</v>
      </c>
      <c r="C10" s="8" t="s">
        <v>253</v>
      </c>
      <c r="D10" s="8" t="s">
        <v>70</v>
      </c>
      <c r="E10" s="8" t="s">
        <v>62</v>
      </c>
      <c r="F10" s="8" t="s">
        <v>254</v>
      </c>
      <c r="G10" s="8" t="s">
        <v>160</v>
      </c>
      <c r="H10" s="18">
        <v>157.5264</v>
      </c>
      <c r="I10" s="18">
        <v>157.5264</v>
      </c>
      <c r="J10" s="18"/>
      <c r="K10" s="18"/>
      <c r="L10" s="18"/>
      <c r="M10" s="18"/>
      <c r="N10" s="18">
        <v>157.5264</v>
      </c>
      <c r="O10" s="18"/>
      <c r="P10" s="18"/>
      <c r="Q10" s="18"/>
      <c r="R10" s="18"/>
      <c r="S10" s="18"/>
      <c r="T10" s="18"/>
      <c r="U10" s="18"/>
      <c r="V10" s="18"/>
      <c r="W10" s="18"/>
      <c r="X10" s="18"/>
      <c r="Y10" s="18"/>
      <c r="Z10" s="18"/>
    </row>
    <row r="11" ht="23.25" customHeight="true" outlineLevel="1" spans="1:26">
      <c r="A11" s="156" t="s">
        <v>43</v>
      </c>
      <c r="B11" s="8" t="s">
        <v>255</v>
      </c>
      <c r="C11" s="8" t="s">
        <v>256</v>
      </c>
      <c r="D11" s="8" t="s">
        <v>65</v>
      </c>
      <c r="E11" s="8" t="s">
        <v>62</v>
      </c>
      <c r="F11" s="8" t="s">
        <v>254</v>
      </c>
      <c r="G11" s="8" t="s">
        <v>160</v>
      </c>
      <c r="H11" s="18">
        <v>67.812</v>
      </c>
      <c r="I11" s="18">
        <v>67.812</v>
      </c>
      <c r="J11" s="18"/>
      <c r="K11" s="18"/>
      <c r="L11" s="18"/>
      <c r="M11" s="18"/>
      <c r="N11" s="18">
        <v>67.812</v>
      </c>
      <c r="O11" s="8"/>
      <c r="P11" s="8"/>
      <c r="Q11" s="18"/>
      <c r="R11" s="18"/>
      <c r="S11" s="18"/>
      <c r="T11" s="18"/>
      <c r="U11" s="18"/>
      <c r="V11" s="18"/>
      <c r="W11" s="18"/>
      <c r="X11" s="18"/>
      <c r="Y11" s="18"/>
      <c r="Z11" s="18"/>
    </row>
    <row r="12" ht="23.25" customHeight="true" outlineLevel="1" spans="1:26">
      <c r="A12" s="156" t="s">
        <v>43</v>
      </c>
      <c r="B12" s="8" t="s">
        <v>252</v>
      </c>
      <c r="C12" s="8" t="s">
        <v>253</v>
      </c>
      <c r="D12" s="8" t="s">
        <v>70</v>
      </c>
      <c r="E12" s="8" t="s">
        <v>62</v>
      </c>
      <c r="F12" s="8" t="s">
        <v>254</v>
      </c>
      <c r="G12" s="8" t="s">
        <v>160</v>
      </c>
      <c r="H12" s="18">
        <v>15.75264</v>
      </c>
      <c r="I12" s="18">
        <v>15.75264</v>
      </c>
      <c r="J12" s="18"/>
      <c r="K12" s="18"/>
      <c r="L12" s="18"/>
      <c r="M12" s="18"/>
      <c r="N12" s="18">
        <v>15.75264</v>
      </c>
      <c r="O12" s="8"/>
      <c r="P12" s="8"/>
      <c r="Q12" s="18"/>
      <c r="R12" s="18"/>
      <c r="S12" s="18"/>
      <c r="T12" s="18"/>
      <c r="U12" s="18"/>
      <c r="V12" s="18"/>
      <c r="W12" s="18"/>
      <c r="X12" s="18"/>
      <c r="Y12" s="18"/>
      <c r="Z12" s="18"/>
    </row>
    <row r="13" ht="23.25" customHeight="true" outlineLevel="1" spans="1:26">
      <c r="A13" s="156" t="s">
        <v>43</v>
      </c>
      <c r="B13" s="8" t="s">
        <v>255</v>
      </c>
      <c r="C13" s="8" t="s">
        <v>256</v>
      </c>
      <c r="D13" s="8" t="s">
        <v>65</v>
      </c>
      <c r="E13" s="8" t="s">
        <v>62</v>
      </c>
      <c r="F13" s="8" t="s">
        <v>254</v>
      </c>
      <c r="G13" s="8" t="s">
        <v>160</v>
      </c>
      <c r="H13" s="18">
        <v>6.7812</v>
      </c>
      <c r="I13" s="18">
        <v>6.7812</v>
      </c>
      <c r="J13" s="18"/>
      <c r="K13" s="18"/>
      <c r="L13" s="18"/>
      <c r="M13" s="18"/>
      <c r="N13" s="18">
        <v>6.7812</v>
      </c>
      <c r="O13" s="8"/>
      <c r="P13" s="8"/>
      <c r="Q13" s="18"/>
      <c r="R13" s="18"/>
      <c r="S13" s="18"/>
      <c r="T13" s="18"/>
      <c r="U13" s="18"/>
      <c r="V13" s="18"/>
      <c r="W13" s="18"/>
      <c r="X13" s="18"/>
      <c r="Y13" s="18"/>
      <c r="Z13" s="18"/>
    </row>
    <row r="14" ht="23.25" customHeight="true" outlineLevel="1" spans="1:26">
      <c r="A14" s="156" t="s">
        <v>43</v>
      </c>
      <c r="B14" s="8" t="s">
        <v>252</v>
      </c>
      <c r="C14" s="8" t="s">
        <v>253</v>
      </c>
      <c r="D14" s="8" t="s">
        <v>70</v>
      </c>
      <c r="E14" s="8" t="s">
        <v>62</v>
      </c>
      <c r="F14" s="8" t="s">
        <v>257</v>
      </c>
      <c r="G14" s="8" t="s">
        <v>163</v>
      </c>
      <c r="H14" s="18">
        <v>228.5172</v>
      </c>
      <c r="I14" s="18">
        <v>228.5172</v>
      </c>
      <c r="J14" s="18"/>
      <c r="K14" s="18"/>
      <c r="L14" s="18"/>
      <c r="M14" s="18"/>
      <c r="N14" s="18">
        <v>228.5172</v>
      </c>
      <c r="O14" s="8"/>
      <c r="P14" s="8"/>
      <c r="Q14" s="18"/>
      <c r="R14" s="18"/>
      <c r="S14" s="18"/>
      <c r="T14" s="18"/>
      <c r="U14" s="18"/>
      <c r="V14" s="18"/>
      <c r="W14" s="18"/>
      <c r="X14" s="18"/>
      <c r="Y14" s="18"/>
      <c r="Z14" s="18"/>
    </row>
    <row r="15" ht="23.25" customHeight="true" outlineLevel="1" spans="1:26">
      <c r="A15" s="156" t="s">
        <v>43</v>
      </c>
      <c r="B15" s="8" t="s">
        <v>255</v>
      </c>
      <c r="C15" s="8" t="s">
        <v>256</v>
      </c>
      <c r="D15" s="8" t="s">
        <v>65</v>
      </c>
      <c r="E15" s="8" t="s">
        <v>62</v>
      </c>
      <c r="F15" s="8" t="s">
        <v>257</v>
      </c>
      <c r="G15" s="8" t="s">
        <v>163</v>
      </c>
      <c r="H15" s="18">
        <v>14.4336</v>
      </c>
      <c r="I15" s="18">
        <v>14.4336</v>
      </c>
      <c r="J15" s="18"/>
      <c r="K15" s="18"/>
      <c r="L15" s="18"/>
      <c r="M15" s="18"/>
      <c r="N15" s="18">
        <v>14.4336</v>
      </c>
      <c r="O15" s="8"/>
      <c r="P15" s="8"/>
      <c r="Q15" s="18"/>
      <c r="R15" s="18"/>
      <c r="S15" s="18"/>
      <c r="T15" s="18"/>
      <c r="U15" s="18"/>
      <c r="V15" s="18"/>
      <c r="W15" s="18"/>
      <c r="X15" s="18"/>
      <c r="Y15" s="18"/>
      <c r="Z15" s="18"/>
    </row>
    <row r="16" ht="23.25" customHeight="true" outlineLevel="1" spans="1:26">
      <c r="A16" s="156" t="s">
        <v>43</v>
      </c>
      <c r="B16" s="8" t="s">
        <v>252</v>
      </c>
      <c r="C16" s="8" t="s">
        <v>253</v>
      </c>
      <c r="D16" s="8" t="s">
        <v>70</v>
      </c>
      <c r="E16" s="8" t="s">
        <v>62</v>
      </c>
      <c r="F16" s="8" t="s">
        <v>257</v>
      </c>
      <c r="G16" s="8" t="s">
        <v>163</v>
      </c>
      <c r="H16" s="18">
        <v>45.96</v>
      </c>
      <c r="I16" s="18">
        <v>45.96</v>
      </c>
      <c r="J16" s="18"/>
      <c r="K16" s="18"/>
      <c r="L16" s="18"/>
      <c r="M16" s="18"/>
      <c r="N16" s="18">
        <v>45.96</v>
      </c>
      <c r="O16" s="8"/>
      <c r="P16" s="8"/>
      <c r="Q16" s="18"/>
      <c r="R16" s="18"/>
      <c r="S16" s="18"/>
      <c r="T16" s="18"/>
      <c r="U16" s="18"/>
      <c r="V16" s="18"/>
      <c r="W16" s="18"/>
      <c r="X16" s="18"/>
      <c r="Y16" s="18"/>
      <c r="Z16" s="18"/>
    </row>
    <row r="17" ht="23.25" customHeight="true" outlineLevel="1" spans="1:26">
      <c r="A17" s="156" t="s">
        <v>43</v>
      </c>
      <c r="B17" s="8" t="s">
        <v>252</v>
      </c>
      <c r="C17" s="8" t="s">
        <v>253</v>
      </c>
      <c r="D17" s="8" t="s">
        <v>70</v>
      </c>
      <c r="E17" s="8" t="s">
        <v>62</v>
      </c>
      <c r="F17" s="8" t="s">
        <v>258</v>
      </c>
      <c r="G17" s="8" t="s">
        <v>165</v>
      </c>
      <c r="H17" s="18">
        <v>2.1</v>
      </c>
      <c r="I17" s="18">
        <v>2.1</v>
      </c>
      <c r="J17" s="18"/>
      <c r="K17" s="18"/>
      <c r="L17" s="18"/>
      <c r="M17" s="18"/>
      <c r="N17" s="18">
        <v>2.1</v>
      </c>
      <c r="O17" s="8"/>
      <c r="P17" s="8"/>
      <c r="Q17" s="18"/>
      <c r="R17" s="18"/>
      <c r="S17" s="18"/>
      <c r="T17" s="18"/>
      <c r="U17" s="18"/>
      <c r="V17" s="18"/>
      <c r="W17" s="18"/>
      <c r="X17" s="18"/>
      <c r="Y17" s="18"/>
      <c r="Z17" s="18"/>
    </row>
    <row r="18" ht="23.25" customHeight="true" outlineLevel="1" spans="1:26">
      <c r="A18" s="156" t="s">
        <v>43</v>
      </c>
      <c r="B18" s="8" t="s">
        <v>252</v>
      </c>
      <c r="C18" s="8" t="s">
        <v>253</v>
      </c>
      <c r="D18" s="8" t="s">
        <v>70</v>
      </c>
      <c r="E18" s="8" t="s">
        <v>62</v>
      </c>
      <c r="F18" s="8" t="s">
        <v>258</v>
      </c>
      <c r="G18" s="8" t="s">
        <v>165</v>
      </c>
      <c r="H18" s="18">
        <v>13.1272</v>
      </c>
      <c r="I18" s="18">
        <v>13.1272</v>
      </c>
      <c r="J18" s="18"/>
      <c r="K18" s="18"/>
      <c r="L18" s="18"/>
      <c r="M18" s="18"/>
      <c r="N18" s="18">
        <v>13.1272</v>
      </c>
      <c r="O18" s="8"/>
      <c r="P18" s="8"/>
      <c r="Q18" s="18"/>
      <c r="R18" s="18"/>
      <c r="S18" s="18"/>
      <c r="T18" s="18"/>
      <c r="U18" s="18"/>
      <c r="V18" s="18"/>
      <c r="W18" s="18"/>
      <c r="X18" s="18"/>
      <c r="Y18" s="18"/>
      <c r="Z18" s="18"/>
    </row>
    <row r="19" ht="23.25" customHeight="true" outlineLevel="1" spans="1:26">
      <c r="A19" s="156" t="s">
        <v>43</v>
      </c>
      <c r="B19" s="8" t="s">
        <v>259</v>
      </c>
      <c r="C19" s="8" t="s">
        <v>260</v>
      </c>
      <c r="D19" s="8" t="s">
        <v>70</v>
      </c>
      <c r="E19" s="8" t="s">
        <v>62</v>
      </c>
      <c r="F19" s="8" t="s">
        <v>257</v>
      </c>
      <c r="G19" s="8" t="s">
        <v>163</v>
      </c>
      <c r="H19" s="18">
        <v>30.96</v>
      </c>
      <c r="I19" s="18">
        <v>30.96</v>
      </c>
      <c r="J19" s="18"/>
      <c r="K19" s="18"/>
      <c r="L19" s="18"/>
      <c r="M19" s="18"/>
      <c r="N19" s="18">
        <v>30.96</v>
      </c>
      <c r="O19" s="8"/>
      <c r="P19" s="8"/>
      <c r="Q19" s="18"/>
      <c r="R19" s="18"/>
      <c r="S19" s="18"/>
      <c r="T19" s="18"/>
      <c r="U19" s="18"/>
      <c r="V19" s="18"/>
      <c r="W19" s="18"/>
      <c r="X19" s="18"/>
      <c r="Y19" s="18"/>
      <c r="Z19" s="18"/>
    </row>
    <row r="20" ht="23.25" customHeight="true" outlineLevel="1" spans="1:26">
      <c r="A20" s="156" t="s">
        <v>43</v>
      </c>
      <c r="B20" s="8" t="s">
        <v>255</v>
      </c>
      <c r="C20" s="8" t="s">
        <v>256</v>
      </c>
      <c r="D20" s="8" t="s">
        <v>65</v>
      </c>
      <c r="E20" s="8" t="s">
        <v>62</v>
      </c>
      <c r="F20" s="8" t="s">
        <v>261</v>
      </c>
      <c r="G20" s="8" t="s">
        <v>169</v>
      </c>
      <c r="H20" s="18">
        <v>5.651</v>
      </c>
      <c r="I20" s="18">
        <v>5.651</v>
      </c>
      <c r="J20" s="18"/>
      <c r="K20" s="18"/>
      <c r="L20" s="18"/>
      <c r="M20" s="18"/>
      <c r="N20" s="18">
        <v>5.651</v>
      </c>
      <c r="O20" s="8"/>
      <c r="P20" s="8"/>
      <c r="Q20" s="18"/>
      <c r="R20" s="18"/>
      <c r="S20" s="18"/>
      <c r="T20" s="18"/>
      <c r="U20" s="18"/>
      <c r="V20" s="18"/>
      <c r="W20" s="18"/>
      <c r="X20" s="18"/>
      <c r="Y20" s="18"/>
      <c r="Z20" s="18"/>
    </row>
    <row r="21" ht="23.25" customHeight="true" outlineLevel="1" spans="1:26">
      <c r="A21" s="156" t="s">
        <v>43</v>
      </c>
      <c r="B21" s="8" t="s">
        <v>255</v>
      </c>
      <c r="C21" s="8" t="s">
        <v>256</v>
      </c>
      <c r="D21" s="8" t="s">
        <v>65</v>
      </c>
      <c r="E21" s="8" t="s">
        <v>62</v>
      </c>
      <c r="F21" s="8" t="s">
        <v>261</v>
      </c>
      <c r="G21" s="8" t="s">
        <v>169</v>
      </c>
      <c r="H21" s="18">
        <v>0.45</v>
      </c>
      <c r="I21" s="18">
        <v>0.45</v>
      </c>
      <c r="J21" s="18"/>
      <c r="K21" s="18"/>
      <c r="L21" s="18"/>
      <c r="M21" s="18"/>
      <c r="N21" s="18">
        <v>0.45</v>
      </c>
      <c r="O21" s="8"/>
      <c r="P21" s="8"/>
      <c r="Q21" s="18"/>
      <c r="R21" s="18"/>
      <c r="S21" s="18"/>
      <c r="T21" s="18"/>
      <c r="U21" s="18"/>
      <c r="V21" s="18"/>
      <c r="W21" s="18"/>
      <c r="X21" s="18"/>
      <c r="Y21" s="18"/>
      <c r="Z21" s="18"/>
    </row>
    <row r="22" ht="23.25" customHeight="true" outlineLevel="1" spans="1:26">
      <c r="A22" s="156" t="s">
        <v>43</v>
      </c>
      <c r="B22" s="8" t="s">
        <v>255</v>
      </c>
      <c r="C22" s="8" t="s">
        <v>256</v>
      </c>
      <c r="D22" s="8" t="s">
        <v>65</v>
      </c>
      <c r="E22" s="8" t="s">
        <v>62</v>
      </c>
      <c r="F22" s="8" t="s">
        <v>261</v>
      </c>
      <c r="G22" s="8" t="s">
        <v>169</v>
      </c>
      <c r="H22" s="18">
        <v>46.8972</v>
      </c>
      <c r="I22" s="18">
        <v>46.8972</v>
      </c>
      <c r="J22" s="18"/>
      <c r="K22" s="18"/>
      <c r="L22" s="18"/>
      <c r="M22" s="18"/>
      <c r="N22" s="18">
        <v>46.8972</v>
      </c>
      <c r="O22" s="8"/>
      <c r="P22" s="8"/>
      <c r="Q22" s="18"/>
      <c r="R22" s="18"/>
      <c r="S22" s="18"/>
      <c r="T22" s="18"/>
      <c r="U22" s="18"/>
      <c r="V22" s="18"/>
      <c r="W22" s="18"/>
      <c r="X22" s="18"/>
      <c r="Y22" s="18"/>
      <c r="Z22" s="18"/>
    </row>
    <row r="23" ht="23.25" customHeight="true" outlineLevel="1" spans="1:26">
      <c r="A23" s="156" t="s">
        <v>43</v>
      </c>
      <c r="B23" s="8" t="s">
        <v>255</v>
      </c>
      <c r="C23" s="8" t="s">
        <v>256</v>
      </c>
      <c r="D23" s="8" t="s">
        <v>65</v>
      </c>
      <c r="E23" s="8" t="s">
        <v>62</v>
      </c>
      <c r="F23" s="8" t="s">
        <v>261</v>
      </c>
      <c r="G23" s="8" t="s">
        <v>169</v>
      </c>
      <c r="H23" s="18">
        <v>28.344</v>
      </c>
      <c r="I23" s="18">
        <v>28.344</v>
      </c>
      <c r="J23" s="18"/>
      <c r="K23" s="18"/>
      <c r="L23" s="18"/>
      <c r="M23" s="18"/>
      <c r="N23" s="18">
        <v>28.344</v>
      </c>
      <c r="O23" s="8"/>
      <c r="P23" s="8"/>
      <c r="Q23" s="18"/>
      <c r="R23" s="18"/>
      <c r="S23" s="18"/>
      <c r="T23" s="18"/>
      <c r="U23" s="18"/>
      <c r="V23" s="18"/>
      <c r="W23" s="18"/>
      <c r="X23" s="18"/>
      <c r="Y23" s="18"/>
      <c r="Z23" s="18"/>
    </row>
    <row r="24" ht="23.25" customHeight="true" outlineLevel="1" spans="1:26">
      <c r="A24" s="156" t="s">
        <v>43</v>
      </c>
      <c r="B24" s="8" t="s">
        <v>262</v>
      </c>
      <c r="C24" s="8" t="s">
        <v>263</v>
      </c>
      <c r="D24" s="8" t="s">
        <v>65</v>
      </c>
      <c r="E24" s="8" t="s">
        <v>62</v>
      </c>
      <c r="F24" s="8" t="s">
        <v>261</v>
      </c>
      <c r="G24" s="8" t="s">
        <v>169</v>
      </c>
      <c r="H24" s="18">
        <v>12.96</v>
      </c>
      <c r="I24" s="18">
        <v>12.96</v>
      </c>
      <c r="J24" s="18"/>
      <c r="K24" s="18"/>
      <c r="L24" s="18"/>
      <c r="M24" s="18"/>
      <c r="N24" s="18">
        <v>12.96</v>
      </c>
      <c r="O24" s="8"/>
      <c r="P24" s="8"/>
      <c r="Q24" s="18"/>
      <c r="R24" s="18"/>
      <c r="S24" s="18"/>
      <c r="T24" s="18"/>
      <c r="U24" s="18"/>
      <c r="V24" s="18"/>
      <c r="W24" s="18"/>
      <c r="X24" s="18"/>
      <c r="Y24" s="18"/>
      <c r="Z24" s="18"/>
    </row>
    <row r="25" ht="23.25" customHeight="true" outlineLevel="1" spans="1:26">
      <c r="A25" s="156" t="s">
        <v>43</v>
      </c>
      <c r="B25" s="8" t="s">
        <v>264</v>
      </c>
      <c r="C25" s="8" t="s">
        <v>265</v>
      </c>
      <c r="D25" s="8" t="s">
        <v>79</v>
      </c>
      <c r="E25" s="8" t="s">
        <v>80</v>
      </c>
      <c r="F25" s="8" t="s">
        <v>266</v>
      </c>
      <c r="G25" s="8" t="s">
        <v>172</v>
      </c>
      <c r="H25" s="18">
        <v>99.88368</v>
      </c>
      <c r="I25" s="18">
        <v>99.88368</v>
      </c>
      <c r="J25" s="18"/>
      <c r="K25" s="18"/>
      <c r="L25" s="18"/>
      <c r="M25" s="18"/>
      <c r="N25" s="18">
        <v>99.88368</v>
      </c>
      <c r="O25" s="8"/>
      <c r="P25" s="8"/>
      <c r="Q25" s="18"/>
      <c r="R25" s="18"/>
      <c r="S25" s="18"/>
      <c r="T25" s="18"/>
      <c r="U25" s="18"/>
      <c r="V25" s="18"/>
      <c r="W25" s="18"/>
      <c r="X25" s="18"/>
      <c r="Y25" s="18"/>
      <c r="Z25" s="18"/>
    </row>
    <row r="26" ht="23.25" customHeight="true" outlineLevel="1" spans="1:26">
      <c r="A26" s="156" t="s">
        <v>43</v>
      </c>
      <c r="B26" s="8" t="s">
        <v>267</v>
      </c>
      <c r="C26" s="8" t="s">
        <v>268</v>
      </c>
      <c r="D26" s="8" t="s">
        <v>81</v>
      </c>
      <c r="E26" s="8" t="s">
        <v>82</v>
      </c>
      <c r="F26" s="8" t="s">
        <v>269</v>
      </c>
      <c r="G26" s="8" t="s">
        <v>175</v>
      </c>
      <c r="H26" s="18">
        <v>36</v>
      </c>
      <c r="I26" s="18">
        <v>36</v>
      </c>
      <c r="J26" s="18"/>
      <c r="K26" s="18"/>
      <c r="L26" s="18"/>
      <c r="M26" s="18"/>
      <c r="N26" s="18">
        <v>36</v>
      </c>
      <c r="O26" s="8"/>
      <c r="P26" s="8"/>
      <c r="Q26" s="18"/>
      <c r="R26" s="18"/>
      <c r="S26" s="18"/>
      <c r="T26" s="18"/>
      <c r="U26" s="18"/>
      <c r="V26" s="18"/>
      <c r="W26" s="18"/>
      <c r="X26" s="18"/>
      <c r="Y26" s="18"/>
      <c r="Z26" s="18"/>
    </row>
    <row r="27" ht="23.25" customHeight="true" outlineLevel="1" spans="1:26">
      <c r="A27" s="156" t="s">
        <v>43</v>
      </c>
      <c r="B27" s="8" t="s">
        <v>270</v>
      </c>
      <c r="C27" s="8" t="s">
        <v>271</v>
      </c>
      <c r="D27" s="8" t="s">
        <v>91</v>
      </c>
      <c r="E27" s="8" t="s">
        <v>92</v>
      </c>
      <c r="F27" s="8" t="s">
        <v>272</v>
      </c>
      <c r="G27" s="8" t="s">
        <v>177</v>
      </c>
      <c r="H27" s="18">
        <v>25.986173</v>
      </c>
      <c r="I27" s="18">
        <v>25.986173</v>
      </c>
      <c r="J27" s="18"/>
      <c r="K27" s="18"/>
      <c r="L27" s="18"/>
      <c r="M27" s="18"/>
      <c r="N27" s="18">
        <v>25.986173</v>
      </c>
      <c r="O27" s="8"/>
      <c r="P27" s="8"/>
      <c r="Q27" s="18"/>
      <c r="R27" s="18"/>
      <c r="S27" s="18"/>
      <c r="T27" s="18"/>
      <c r="U27" s="18"/>
      <c r="V27" s="18"/>
      <c r="W27" s="18"/>
      <c r="X27" s="18"/>
      <c r="Y27" s="18"/>
      <c r="Z27" s="18"/>
    </row>
    <row r="28" ht="23.25" customHeight="true" outlineLevel="1" spans="1:26">
      <c r="A28" s="156" t="s">
        <v>43</v>
      </c>
      <c r="B28" s="8" t="s">
        <v>270</v>
      </c>
      <c r="C28" s="8" t="s">
        <v>271</v>
      </c>
      <c r="D28" s="8" t="s">
        <v>93</v>
      </c>
      <c r="E28" s="8" t="s">
        <v>94</v>
      </c>
      <c r="F28" s="8" t="s">
        <v>272</v>
      </c>
      <c r="G28" s="8" t="s">
        <v>177</v>
      </c>
      <c r="H28" s="18">
        <v>10.70845</v>
      </c>
      <c r="I28" s="18">
        <v>10.70845</v>
      </c>
      <c r="J28" s="18"/>
      <c r="K28" s="18"/>
      <c r="L28" s="18"/>
      <c r="M28" s="18"/>
      <c r="N28" s="18">
        <v>10.70845</v>
      </c>
      <c r="O28" s="8"/>
      <c r="P28" s="8"/>
      <c r="Q28" s="18"/>
      <c r="R28" s="18"/>
      <c r="S28" s="18"/>
      <c r="T28" s="18"/>
      <c r="U28" s="18"/>
      <c r="V28" s="18"/>
      <c r="W28" s="18"/>
      <c r="X28" s="18"/>
      <c r="Y28" s="18"/>
      <c r="Z28" s="18"/>
    </row>
    <row r="29" ht="23.25" customHeight="true" outlineLevel="1" spans="1:26">
      <c r="A29" s="156" t="s">
        <v>43</v>
      </c>
      <c r="B29" s="8" t="s">
        <v>273</v>
      </c>
      <c r="C29" s="8" t="s">
        <v>180</v>
      </c>
      <c r="D29" s="8" t="s">
        <v>95</v>
      </c>
      <c r="E29" s="8" t="s">
        <v>96</v>
      </c>
      <c r="F29" s="8" t="s">
        <v>274</v>
      </c>
      <c r="G29" s="8" t="s">
        <v>180</v>
      </c>
      <c r="H29" s="18">
        <v>22.287906</v>
      </c>
      <c r="I29" s="18">
        <v>22.287906</v>
      </c>
      <c r="J29" s="18"/>
      <c r="K29" s="18"/>
      <c r="L29" s="18"/>
      <c r="M29" s="18"/>
      <c r="N29" s="18">
        <v>22.287906</v>
      </c>
      <c r="O29" s="8"/>
      <c r="P29" s="8"/>
      <c r="Q29" s="18"/>
      <c r="R29" s="18"/>
      <c r="S29" s="18"/>
      <c r="T29" s="18"/>
      <c r="U29" s="18"/>
      <c r="V29" s="18"/>
      <c r="W29" s="18"/>
      <c r="X29" s="18"/>
      <c r="Y29" s="18"/>
      <c r="Z29" s="18"/>
    </row>
    <row r="30" ht="23.25" customHeight="true" outlineLevel="1" spans="1:26">
      <c r="A30" s="156" t="s">
        <v>43</v>
      </c>
      <c r="B30" s="8" t="s">
        <v>275</v>
      </c>
      <c r="C30" s="8" t="s">
        <v>276</v>
      </c>
      <c r="D30" s="8" t="s">
        <v>95</v>
      </c>
      <c r="E30" s="8" t="s">
        <v>96</v>
      </c>
      <c r="F30" s="8" t="s">
        <v>274</v>
      </c>
      <c r="G30" s="8" t="s">
        <v>180</v>
      </c>
      <c r="H30" s="18">
        <v>6.390419</v>
      </c>
      <c r="I30" s="18">
        <v>6.390419</v>
      </c>
      <c r="J30" s="18"/>
      <c r="K30" s="18"/>
      <c r="L30" s="18"/>
      <c r="M30" s="18"/>
      <c r="N30" s="18">
        <v>6.390419</v>
      </c>
      <c r="O30" s="8"/>
      <c r="P30" s="8"/>
      <c r="Q30" s="18"/>
      <c r="R30" s="18"/>
      <c r="S30" s="18"/>
      <c r="T30" s="18"/>
      <c r="U30" s="18"/>
      <c r="V30" s="18"/>
      <c r="W30" s="18"/>
      <c r="X30" s="18"/>
      <c r="Y30" s="18"/>
      <c r="Z30" s="18"/>
    </row>
    <row r="31" ht="23.25" customHeight="true" outlineLevel="1" spans="1:26">
      <c r="A31" s="156" t="s">
        <v>43</v>
      </c>
      <c r="B31" s="8" t="s">
        <v>277</v>
      </c>
      <c r="C31" s="8" t="s">
        <v>278</v>
      </c>
      <c r="D31" s="8" t="s">
        <v>97</v>
      </c>
      <c r="E31" s="8" t="s">
        <v>98</v>
      </c>
      <c r="F31" s="8" t="s">
        <v>279</v>
      </c>
      <c r="G31" s="8" t="s">
        <v>183</v>
      </c>
      <c r="H31" s="18">
        <v>2.158507</v>
      </c>
      <c r="I31" s="18">
        <v>2.158507</v>
      </c>
      <c r="J31" s="18"/>
      <c r="K31" s="18"/>
      <c r="L31" s="18"/>
      <c r="M31" s="18"/>
      <c r="N31" s="18">
        <v>2.158507</v>
      </c>
      <c r="O31" s="8"/>
      <c r="P31" s="8"/>
      <c r="Q31" s="18"/>
      <c r="R31" s="18"/>
      <c r="S31" s="18"/>
      <c r="T31" s="18"/>
      <c r="U31" s="18"/>
      <c r="V31" s="18"/>
      <c r="W31" s="18"/>
      <c r="X31" s="18"/>
      <c r="Y31" s="18"/>
      <c r="Z31" s="18"/>
    </row>
    <row r="32" ht="23.25" customHeight="true" outlineLevel="1" spans="1:26">
      <c r="A32" s="156" t="s">
        <v>43</v>
      </c>
      <c r="B32" s="8" t="s">
        <v>280</v>
      </c>
      <c r="C32" s="8" t="s">
        <v>281</v>
      </c>
      <c r="D32" s="8" t="s">
        <v>97</v>
      </c>
      <c r="E32" s="8" t="s">
        <v>98</v>
      </c>
      <c r="F32" s="8" t="s">
        <v>279</v>
      </c>
      <c r="G32" s="8" t="s">
        <v>183</v>
      </c>
      <c r="H32" s="18">
        <v>2.476434</v>
      </c>
      <c r="I32" s="18">
        <v>2.476434</v>
      </c>
      <c r="J32" s="18"/>
      <c r="K32" s="18"/>
      <c r="L32" s="18"/>
      <c r="M32" s="18"/>
      <c r="N32" s="18">
        <v>2.476434</v>
      </c>
      <c r="O32" s="8"/>
      <c r="P32" s="8"/>
      <c r="Q32" s="18"/>
      <c r="R32" s="18"/>
      <c r="S32" s="18"/>
      <c r="T32" s="18"/>
      <c r="U32" s="18"/>
      <c r="V32" s="18"/>
      <c r="W32" s="18"/>
      <c r="X32" s="18"/>
      <c r="Y32" s="18"/>
      <c r="Z32" s="18"/>
    </row>
    <row r="33" ht="23.25" customHeight="true" outlineLevel="1" spans="1:26">
      <c r="A33" s="156" t="s">
        <v>43</v>
      </c>
      <c r="B33" s="8" t="s">
        <v>282</v>
      </c>
      <c r="C33" s="8" t="s">
        <v>104</v>
      </c>
      <c r="D33" s="8" t="s">
        <v>103</v>
      </c>
      <c r="E33" s="8" t="s">
        <v>104</v>
      </c>
      <c r="F33" s="8" t="s">
        <v>283</v>
      </c>
      <c r="G33" s="8" t="s">
        <v>104</v>
      </c>
      <c r="H33" s="18">
        <v>72.164844</v>
      </c>
      <c r="I33" s="18">
        <v>72.164844</v>
      </c>
      <c r="J33" s="18"/>
      <c r="K33" s="18"/>
      <c r="L33" s="18"/>
      <c r="M33" s="18"/>
      <c r="N33" s="18">
        <v>72.164844</v>
      </c>
      <c r="O33" s="8"/>
      <c r="P33" s="8"/>
      <c r="Q33" s="18"/>
      <c r="R33" s="18"/>
      <c r="S33" s="18"/>
      <c r="T33" s="18"/>
      <c r="U33" s="18"/>
      <c r="V33" s="18"/>
      <c r="W33" s="18"/>
      <c r="X33" s="18"/>
      <c r="Y33" s="18"/>
      <c r="Z33" s="18"/>
    </row>
    <row r="34" ht="23.25" customHeight="true" outlineLevel="1" spans="1:26">
      <c r="A34" s="156" t="s">
        <v>43</v>
      </c>
      <c r="B34" s="8" t="s">
        <v>284</v>
      </c>
      <c r="C34" s="8" t="s">
        <v>285</v>
      </c>
      <c r="D34" s="8" t="s">
        <v>65</v>
      </c>
      <c r="E34" s="8" t="s">
        <v>62</v>
      </c>
      <c r="F34" s="8" t="s">
        <v>286</v>
      </c>
      <c r="G34" s="8" t="s">
        <v>192</v>
      </c>
      <c r="H34" s="18">
        <v>1</v>
      </c>
      <c r="I34" s="18">
        <v>1</v>
      </c>
      <c r="J34" s="18"/>
      <c r="K34" s="18"/>
      <c r="L34" s="18"/>
      <c r="M34" s="18"/>
      <c r="N34" s="18">
        <v>1</v>
      </c>
      <c r="O34" s="8"/>
      <c r="P34" s="8"/>
      <c r="Q34" s="18"/>
      <c r="R34" s="18"/>
      <c r="S34" s="18"/>
      <c r="T34" s="18"/>
      <c r="U34" s="18"/>
      <c r="V34" s="18"/>
      <c r="W34" s="18"/>
      <c r="X34" s="18"/>
      <c r="Y34" s="18"/>
      <c r="Z34" s="18"/>
    </row>
    <row r="35" ht="23.25" customHeight="true" outlineLevel="1" spans="1:26">
      <c r="A35" s="156" t="s">
        <v>43</v>
      </c>
      <c r="B35" s="8" t="s">
        <v>284</v>
      </c>
      <c r="C35" s="8" t="s">
        <v>285</v>
      </c>
      <c r="D35" s="8" t="s">
        <v>65</v>
      </c>
      <c r="E35" s="8" t="s">
        <v>62</v>
      </c>
      <c r="F35" s="8" t="s">
        <v>287</v>
      </c>
      <c r="G35" s="8" t="s">
        <v>201</v>
      </c>
      <c r="H35" s="18">
        <v>3</v>
      </c>
      <c r="I35" s="18">
        <v>3</v>
      </c>
      <c r="J35" s="18"/>
      <c r="K35" s="18"/>
      <c r="L35" s="18"/>
      <c r="M35" s="18"/>
      <c r="N35" s="18">
        <v>3</v>
      </c>
      <c r="O35" s="8"/>
      <c r="P35" s="8"/>
      <c r="Q35" s="18"/>
      <c r="R35" s="18"/>
      <c r="S35" s="18"/>
      <c r="T35" s="18"/>
      <c r="U35" s="18"/>
      <c r="V35" s="18"/>
      <c r="W35" s="18"/>
      <c r="X35" s="18"/>
      <c r="Y35" s="18"/>
      <c r="Z35" s="18"/>
    </row>
    <row r="36" ht="23.25" customHeight="true" outlineLevel="1" spans="1:26">
      <c r="A36" s="156" t="s">
        <v>43</v>
      </c>
      <c r="B36" s="8" t="s">
        <v>284</v>
      </c>
      <c r="C36" s="8" t="s">
        <v>285</v>
      </c>
      <c r="D36" s="8" t="s">
        <v>65</v>
      </c>
      <c r="E36" s="8" t="s">
        <v>62</v>
      </c>
      <c r="F36" s="8" t="s">
        <v>288</v>
      </c>
      <c r="G36" s="8" t="s">
        <v>173</v>
      </c>
      <c r="H36" s="18">
        <v>3</v>
      </c>
      <c r="I36" s="18">
        <v>3</v>
      </c>
      <c r="J36" s="18"/>
      <c r="K36" s="18"/>
      <c r="L36" s="18"/>
      <c r="M36" s="18"/>
      <c r="N36" s="18">
        <v>3</v>
      </c>
      <c r="O36" s="8"/>
      <c r="P36" s="8"/>
      <c r="Q36" s="18"/>
      <c r="R36" s="18"/>
      <c r="S36" s="18"/>
      <c r="T36" s="18"/>
      <c r="U36" s="18"/>
      <c r="V36" s="18"/>
      <c r="W36" s="18"/>
      <c r="X36" s="18"/>
      <c r="Y36" s="18"/>
      <c r="Z36" s="18"/>
    </row>
    <row r="37" ht="23.25" customHeight="true" outlineLevel="1" spans="1:26">
      <c r="A37" s="156" t="s">
        <v>43</v>
      </c>
      <c r="B37" s="8" t="s">
        <v>284</v>
      </c>
      <c r="C37" s="8" t="s">
        <v>285</v>
      </c>
      <c r="D37" s="8" t="s">
        <v>65</v>
      </c>
      <c r="E37" s="8" t="s">
        <v>62</v>
      </c>
      <c r="F37" s="8" t="s">
        <v>289</v>
      </c>
      <c r="G37" s="8" t="s">
        <v>208</v>
      </c>
      <c r="H37" s="18">
        <v>1.1</v>
      </c>
      <c r="I37" s="18">
        <v>1.1</v>
      </c>
      <c r="J37" s="18"/>
      <c r="K37" s="18"/>
      <c r="L37" s="18"/>
      <c r="M37" s="18"/>
      <c r="N37" s="18">
        <v>1.1</v>
      </c>
      <c r="O37" s="8"/>
      <c r="P37" s="8"/>
      <c r="Q37" s="18"/>
      <c r="R37" s="18"/>
      <c r="S37" s="18"/>
      <c r="T37" s="18"/>
      <c r="U37" s="18"/>
      <c r="V37" s="18"/>
      <c r="W37" s="18"/>
      <c r="X37" s="18"/>
      <c r="Y37" s="18"/>
      <c r="Z37" s="18"/>
    </row>
    <row r="38" ht="23.25" customHeight="true" outlineLevel="1" spans="1:26">
      <c r="A38" s="156" t="s">
        <v>43</v>
      </c>
      <c r="B38" s="8" t="s">
        <v>290</v>
      </c>
      <c r="C38" s="8" t="s">
        <v>291</v>
      </c>
      <c r="D38" s="8" t="s">
        <v>70</v>
      </c>
      <c r="E38" s="8" t="s">
        <v>62</v>
      </c>
      <c r="F38" s="8" t="s">
        <v>292</v>
      </c>
      <c r="G38" s="8" t="s">
        <v>182</v>
      </c>
      <c r="H38" s="18">
        <v>2.2234</v>
      </c>
      <c r="I38" s="18">
        <v>2.2234</v>
      </c>
      <c r="J38" s="18"/>
      <c r="K38" s="18"/>
      <c r="L38" s="18"/>
      <c r="M38" s="18"/>
      <c r="N38" s="18">
        <v>2.2234</v>
      </c>
      <c r="O38" s="8"/>
      <c r="P38" s="8"/>
      <c r="Q38" s="18"/>
      <c r="R38" s="18"/>
      <c r="S38" s="18"/>
      <c r="T38" s="18"/>
      <c r="U38" s="18"/>
      <c r="V38" s="18"/>
      <c r="W38" s="18"/>
      <c r="X38" s="18"/>
      <c r="Y38" s="18"/>
      <c r="Z38" s="18"/>
    </row>
    <row r="39" ht="23.25" customHeight="true" outlineLevel="1" spans="1:26">
      <c r="A39" s="156" t="s">
        <v>43</v>
      </c>
      <c r="B39" s="8" t="s">
        <v>284</v>
      </c>
      <c r="C39" s="8" t="s">
        <v>285</v>
      </c>
      <c r="D39" s="8" t="s">
        <v>70</v>
      </c>
      <c r="E39" s="8" t="s">
        <v>62</v>
      </c>
      <c r="F39" s="8" t="s">
        <v>293</v>
      </c>
      <c r="G39" s="8" t="s">
        <v>197</v>
      </c>
      <c r="H39" s="18">
        <v>6.5</v>
      </c>
      <c r="I39" s="18">
        <v>6.5</v>
      </c>
      <c r="J39" s="18"/>
      <c r="K39" s="18"/>
      <c r="L39" s="18"/>
      <c r="M39" s="18"/>
      <c r="N39" s="18">
        <v>6.5</v>
      </c>
      <c r="O39" s="8"/>
      <c r="P39" s="8"/>
      <c r="Q39" s="18"/>
      <c r="R39" s="18"/>
      <c r="S39" s="18"/>
      <c r="T39" s="18"/>
      <c r="U39" s="18"/>
      <c r="V39" s="18"/>
      <c r="W39" s="18"/>
      <c r="X39" s="18"/>
      <c r="Y39" s="18"/>
      <c r="Z39" s="18"/>
    </row>
    <row r="40" ht="23.25" customHeight="true" outlineLevel="1" spans="1:26">
      <c r="A40" s="156" t="s">
        <v>43</v>
      </c>
      <c r="B40" s="8" t="s">
        <v>284</v>
      </c>
      <c r="C40" s="8" t="s">
        <v>285</v>
      </c>
      <c r="D40" s="8" t="s">
        <v>70</v>
      </c>
      <c r="E40" s="8" t="s">
        <v>62</v>
      </c>
      <c r="F40" s="8" t="s">
        <v>294</v>
      </c>
      <c r="G40" s="8" t="s">
        <v>195</v>
      </c>
      <c r="H40" s="18">
        <v>2</v>
      </c>
      <c r="I40" s="18">
        <v>2</v>
      </c>
      <c r="J40" s="18"/>
      <c r="K40" s="18"/>
      <c r="L40" s="18"/>
      <c r="M40" s="18"/>
      <c r="N40" s="18">
        <v>2</v>
      </c>
      <c r="O40" s="8"/>
      <c r="P40" s="8"/>
      <c r="Q40" s="18"/>
      <c r="R40" s="18"/>
      <c r="S40" s="18"/>
      <c r="T40" s="18"/>
      <c r="U40" s="18"/>
      <c r="V40" s="18"/>
      <c r="W40" s="18"/>
      <c r="X40" s="18"/>
      <c r="Y40" s="18"/>
      <c r="Z40" s="18"/>
    </row>
    <row r="41" ht="23.25" customHeight="true" outlineLevel="1" spans="1:26">
      <c r="A41" s="156" t="s">
        <v>43</v>
      </c>
      <c r="B41" s="8" t="s">
        <v>284</v>
      </c>
      <c r="C41" s="8" t="s">
        <v>285</v>
      </c>
      <c r="D41" s="8" t="s">
        <v>70</v>
      </c>
      <c r="E41" s="8" t="s">
        <v>62</v>
      </c>
      <c r="F41" s="8" t="s">
        <v>295</v>
      </c>
      <c r="G41" s="8" t="s">
        <v>190</v>
      </c>
      <c r="H41" s="18">
        <v>7.7266</v>
      </c>
      <c r="I41" s="18">
        <v>7.7266</v>
      </c>
      <c r="J41" s="18"/>
      <c r="K41" s="18"/>
      <c r="L41" s="18"/>
      <c r="M41" s="18"/>
      <c r="N41" s="18">
        <v>7.7266</v>
      </c>
      <c r="O41" s="8"/>
      <c r="P41" s="8"/>
      <c r="Q41" s="18"/>
      <c r="R41" s="18"/>
      <c r="S41" s="18"/>
      <c r="T41" s="18"/>
      <c r="U41" s="18"/>
      <c r="V41" s="18"/>
      <c r="W41" s="18"/>
      <c r="X41" s="18"/>
      <c r="Y41" s="18"/>
      <c r="Z41" s="18"/>
    </row>
    <row r="42" ht="23.25" customHeight="true" outlineLevel="1" spans="1:26">
      <c r="A42" s="156" t="s">
        <v>43</v>
      </c>
      <c r="B42" s="8" t="s">
        <v>284</v>
      </c>
      <c r="C42" s="8" t="s">
        <v>285</v>
      </c>
      <c r="D42" s="8" t="s">
        <v>75</v>
      </c>
      <c r="E42" s="8" t="s">
        <v>76</v>
      </c>
      <c r="F42" s="8" t="s">
        <v>295</v>
      </c>
      <c r="G42" s="8" t="s">
        <v>190</v>
      </c>
      <c r="H42" s="18">
        <v>0.84</v>
      </c>
      <c r="I42" s="18">
        <v>0.84</v>
      </c>
      <c r="J42" s="18"/>
      <c r="K42" s="18"/>
      <c r="L42" s="18"/>
      <c r="M42" s="18"/>
      <c r="N42" s="18">
        <v>0.84</v>
      </c>
      <c r="O42" s="8"/>
      <c r="P42" s="8"/>
      <c r="Q42" s="18"/>
      <c r="R42" s="18"/>
      <c r="S42" s="18"/>
      <c r="T42" s="18"/>
      <c r="U42" s="18"/>
      <c r="V42" s="18"/>
      <c r="W42" s="18"/>
      <c r="X42" s="18"/>
      <c r="Y42" s="18"/>
      <c r="Z42" s="18"/>
    </row>
    <row r="43" ht="23.25" customHeight="true" outlineLevel="1" spans="1:26">
      <c r="A43" s="156" t="s">
        <v>43</v>
      </c>
      <c r="B43" s="8" t="s">
        <v>284</v>
      </c>
      <c r="C43" s="8" t="s">
        <v>285</v>
      </c>
      <c r="D43" s="8" t="s">
        <v>77</v>
      </c>
      <c r="E43" s="8" t="s">
        <v>78</v>
      </c>
      <c r="F43" s="8" t="s">
        <v>295</v>
      </c>
      <c r="G43" s="8" t="s">
        <v>190</v>
      </c>
      <c r="H43" s="18">
        <v>0.24</v>
      </c>
      <c r="I43" s="18">
        <v>0.24</v>
      </c>
      <c r="J43" s="18"/>
      <c r="K43" s="18"/>
      <c r="L43" s="18"/>
      <c r="M43" s="18"/>
      <c r="N43" s="18">
        <v>0.24</v>
      </c>
      <c r="O43" s="8"/>
      <c r="P43" s="8"/>
      <c r="Q43" s="18"/>
      <c r="R43" s="18"/>
      <c r="S43" s="18"/>
      <c r="T43" s="18"/>
      <c r="U43" s="18"/>
      <c r="V43" s="18"/>
      <c r="W43" s="18"/>
      <c r="X43" s="18"/>
      <c r="Y43" s="18"/>
      <c r="Z43" s="18"/>
    </row>
    <row r="44" ht="23.25" customHeight="true" outlineLevel="1" spans="1:26">
      <c r="A44" s="156" t="s">
        <v>43</v>
      </c>
      <c r="B44" s="8" t="s">
        <v>296</v>
      </c>
      <c r="C44" s="8" t="s">
        <v>210</v>
      </c>
      <c r="D44" s="8" t="s">
        <v>65</v>
      </c>
      <c r="E44" s="8" t="s">
        <v>62</v>
      </c>
      <c r="F44" s="8" t="s">
        <v>297</v>
      </c>
      <c r="G44" s="8" t="s">
        <v>210</v>
      </c>
      <c r="H44" s="18">
        <v>3.149736</v>
      </c>
      <c r="I44" s="18">
        <v>3.149736</v>
      </c>
      <c r="J44" s="18"/>
      <c r="K44" s="18"/>
      <c r="L44" s="18"/>
      <c r="M44" s="18"/>
      <c r="N44" s="18">
        <v>3.149736</v>
      </c>
      <c r="O44" s="8"/>
      <c r="P44" s="8"/>
      <c r="Q44" s="18"/>
      <c r="R44" s="18"/>
      <c r="S44" s="18"/>
      <c r="T44" s="18"/>
      <c r="U44" s="18"/>
      <c r="V44" s="18"/>
      <c r="W44" s="18"/>
      <c r="X44" s="18"/>
      <c r="Y44" s="18"/>
      <c r="Z44" s="18"/>
    </row>
    <row r="45" ht="23.25" customHeight="true" outlineLevel="1" spans="1:26">
      <c r="A45" s="156" t="s">
        <v>43</v>
      </c>
      <c r="B45" s="8" t="s">
        <v>296</v>
      </c>
      <c r="C45" s="8" t="s">
        <v>210</v>
      </c>
      <c r="D45" s="8" t="s">
        <v>70</v>
      </c>
      <c r="E45" s="8" t="s">
        <v>62</v>
      </c>
      <c r="F45" s="8" t="s">
        <v>297</v>
      </c>
      <c r="G45" s="8" t="s">
        <v>210</v>
      </c>
      <c r="H45" s="18">
        <v>9.568632</v>
      </c>
      <c r="I45" s="18">
        <v>9.568632</v>
      </c>
      <c r="J45" s="18"/>
      <c r="K45" s="18"/>
      <c r="L45" s="18"/>
      <c r="M45" s="18"/>
      <c r="N45" s="18">
        <v>9.568632</v>
      </c>
      <c r="O45" s="8"/>
      <c r="P45" s="8"/>
      <c r="Q45" s="18"/>
      <c r="R45" s="18"/>
      <c r="S45" s="18"/>
      <c r="T45" s="18"/>
      <c r="U45" s="18"/>
      <c r="V45" s="18"/>
      <c r="W45" s="18"/>
      <c r="X45" s="18"/>
      <c r="Y45" s="18"/>
      <c r="Z45" s="18"/>
    </row>
    <row r="46" ht="23.25" customHeight="true" outlineLevel="1" spans="1:26">
      <c r="A46" s="156" t="s">
        <v>43</v>
      </c>
      <c r="B46" s="8" t="s">
        <v>284</v>
      </c>
      <c r="C46" s="8" t="s">
        <v>285</v>
      </c>
      <c r="D46" s="8" t="s">
        <v>75</v>
      </c>
      <c r="E46" s="8" t="s">
        <v>76</v>
      </c>
      <c r="F46" s="8" t="s">
        <v>298</v>
      </c>
      <c r="G46" s="8" t="s">
        <v>212</v>
      </c>
      <c r="H46" s="18">
        <v>2.731444</v>
      </c>
      <c r="I46" s="18">
        <v>2.731444</v>
      </c>
      <c r="J46" s="18"/>
      <c r="K46" s="18"/>
      <c r="L46" s="18"/>
      <c r="M46" s="18"/>
      <c r="N46" s="18">
        <v>2.731444</v>
      </c>
      <c r="O46" s="8"/>
      <c r="P46" s="8"/>
      <c r="Q46" s="18"/>
      <c r="R46" s="18"/>
      <c r="S46" s="18"/>
      <c r="T46" s="18"/>
      <c r="U46" s="18"/>
      <c r="V46" s="18"/>
      <c r="W46" s="18"/>
      <c r="X46" s="18"/>
      <c r="Y46" s="18"/>
      <c r="Z46" s="18"/>
    </row>
    <row r="47" ht="23.25" customHeight="true" outlineLevel="1" spans="1:26">
      <c r="A47" s="156" t="s">
        <v>43</v>
      </c>
      <c r="B47" s="8" t="s">
        <v>284</v>
      </c>
      <c r="C47" s="8" t="s">
        <v>285</v>
      </c>
      <c r="D47" s="8" t="s">
        <v>77</v>
      </c>
      <c r="E47" s="8" t="s">
        <v>78</v>
      </c>
      <c r="F47" s="8" t="s">
        <v>298</v>
      </c>
      <c r="G47" s="8" t="s">
        <v>212</v>
      </c>
      <c r="H47" s="18">
        <v>0.766165</v>
      </c>
      <c r="I47" s="18">
        <v>0.766165</v>
      </c>
      <c r="J47" s="18"/>
      <c r="K47" s="18"/>
      <c r="L47" s="18"/>
      <c r="M47" s="18"/>
      <c r="N47" s="18">
        <v>0.766165</v>
      </c>
      <c r="O47" s="8"/>
      <c r="P47" s="8"/>
      <c r="Q47" s="18"/>
      <c r="R47" s="18"/>
      <c r="S47" s="18"/>
      <c r="T47" s="18"/>
      <c r="U47" s="18"/>
      <c r="V47" s="18"/>
      <c r="W47" s="18"/>
      <c r="X47" s="18"/>
      <c r="Y47" s="18"/>
      <c r="Z47" s="18"/>
    </row>
    <row r="48" ht="23.25" customHeight="true" outlineLevel="1" spans="1:26">
      <c r="A48" s="156" t="s">
        <v>43</v>
      </c>
      <c r="B48" s="8" t="s">
        <v>284</v>
      </c>
      <c r="C48" s="8" t="s">
        <v>285</v>
      </c>
      <c r="D48" s="8" t="s">
        <v>65</v>
      </c>
      <c r="E48" s="8" t="s">
        <v>62</v>
      </c>
      <c r="F48" s="8" t="s">
        <v>298</v>
      </c>
      <c r="G48" s="8" t="s">
        <v>212</v>
      </c>
      <c r="H48" s="18">
        <v>3.93717</v>
      </c>
      <c r="I48" s="18">
        <v>3.93717</v>
      </c>
      <c r="J48" s="18"/>
      <c r="K48" s="18"/>
      <c r="L48" s="18"/>
      <c r="M48" s="18"/>
      <c r="N48" s="18">
        <v>3.93717</v>
      </c>
      <c r="O48" s="8"/>
      <c r="P48" s="8"/>
      <c r="Q48" s="18"/>
      <c r="R48" s="18"/>
      <c r="S48" s="18"/>
      <c r="T48" s="18"/>
      <c r="U48" s="18"/>
      <c r="V48" s="18"/>
      <c r="W48" s="18"/>
      <c r="X48" s="18"/>
      <c r="Y48" s="18"/>
      <c r="Z48" s="18"/>
    </row>
    <row r="49" ht="23.25" customHeight="true" outlineLevel="1" spans="1:26">
      <c r="A49" s="156" t="s">
        <v>43</v>
      </c>
      <c r="B49" s="8" t="s">
        <v>284</v>
      </c>
      <c r="C49" s="8" t="s">
        <v>285</v>
      </c>
      <c r="D49" s="8" t="s">
        <v>70</v>
      </c>
      <c r="E49" s="8" t="s">
        <v>62</v>
      </c>
      <c r="F49" s="8" t="s">
        <v>298</v>
      </c>
      <c r="G49" s="8" t="s">
        <v>212</v>
      </c>
      <c r="H49" s="18">
        <v>10.80009</v>
      </c>
      <c r="I49" s="18">
        <v>10.80009</v>
      </c>
      <c r="J49" s="18"/>
      <c r="K49" s="18"/>
      <c r="L49" s="18"/>
      <c r="M49" s="18"/>
      <c r="N49" s="18">
        <v>10.80009</v>
      </c>
      <c r="O49" s="8"/>
      <c r="P49" s="8"/>
      <c r="Q49" s="18"/>
      <c r="R49" s="18"/>
      <c r="S49" s="18"/>
      <c r="T49" s="18"/>
      <c r="U49" s="18"/>
      <c r="V49" s="18"/>
      <c r="W49" s="18"/>
      <c r="X49" s="18"/>
      <c r="Y49" s="18"/>
      <c r="Z49" s="18"/>
    </row>
    <row r="50" ht="23.25" customHeight="true" outlineLevel="1" spans="1:26">
      <c r="A50" s="156" t="s">
        <v>43</v>
      </c>
      <c r="B50" s="8" t="s">
        <v>299</v>
      </c>
      <c r="C50" s="8" t="s">
        <v>300</v>
      </c>
      <c r="D50" s="8" t="s">
        <v>70</v>
      </c>
      <c r="E50" s="8" t="s">
        <v>62</v>
      </c>
      <c r="F50" s="8" t="s">
        <v>301</v>
      </c>
      <c r="G50" s="8" t="s">
        <v>184</v>
      </c>
      <c r="H50" s="18">
        <v>20.37</v>
      </c>
      <c r="I50" s="18">
        <v>20.37</v>
      </c>
      <c r="J50" s="18"/>
      <c r="K50" s="18"/>
      <c r="L50" s="18"/>
      <c r="M50" s="18"/>
      <c r="N50" s="18">
        <v>20.37</v>
      </c>
      <c r="O50" s="8"/>
      <c r="P50" s="8"/>
      <c r="Q50" s="18"/>
      <c r="R50" s="18"/>
      <c r="S50" s="18"/>
      <c r="T50" s="18"/>
      <c r="U50" s="18"/>
      <c r="V50" s="18"/>
      <c r="W50" s="18"/>
      <c r="X50" s="18"/>
      <c r="Y50" s="18"/>
      <c r="Z50" s="18"/>
    </row>
    <row r="51" ht="23.25" customHeight="true" outlineLevel="1" spans="1:26">
      <c r="A51" s="156" t="s">
        <v>43</v>
      </c>
      <c r="B51" s="8" t="s">
        <v>302</v>
      </c>
      <c r="C51" s="8" t="s">
        <v>303</v>
      </c>
      <c r="D51" s="8" t="s">
        <v>70</v>
      </c>
      <c r="E51" s="8" t="s">
        <v>62</v>
      </c>
      <c r="F51" s="8" t="s">
        <v>304</v>
      </c>
      <c r="G51" s="8" t="s">
        <v>215</v>
      </c>
      <c r="H51" s="18">
        <v>36.36</v>
      </c>
      <c r="I51" s="18">
        <v>36.36</v>
      </c>
      <c r="J51" s="18"/>
      <c r="K51" s="18"/>
      <c r="L51" s="18"/>
      <c r="M51" s="18"/>
      <c r="N51" s="18">
        <v>36.36</v>
      </c>
      <c r="O51" s="8"/>
      <c r="P51" s="8"/>
      <c r="Q51" s="18"/>
      <c r="R51" s="18"/>
      <c r="S51" s="18"/>
      <c r="T51" s="18"/>
      <c r="U51" s="18"/>
      <c r="V51" s="18"/>
      <c r="W51" s="18"/>
      <c r="X51" s="18"/>
      <c r="Y51" s="18"/>
      <c r="Z51" s="18"/>
    </row>
    <row r="52" ht="23.25" customHeight="true" outlineLevel="1" spans="1:26">
      <c r="A52" s="156" t="s">
        <v>43</v>
      </c>
      <c r="B52" s="8" t="s">
        <v>305</v>
      </c>
      <c r="C52" s="8" t="s">
        <v>203</v>
      </c>
      <c r="D52" s="8" t="s">
        <v>105</v>
      </c>
      <c r="E52" s="8" t="s">
        <v>106</v>
      </c>
      <c r="F52" s="8" t="s">
        <v>306</v>
      </c>
      <c r="G52" s="8" t="s">
        <v>217</v>
      </c>
      <c r="H52" s="18">
        <v>3.3024</v>
      </c>
      <c r="I52" s="18">
        <v>3.3024</v>
      </c>
      <c r="J52" s="18"/>
      <c r="K52" s="18"/>
      <c r="L52" s="18"/>
      <c r="M52" s="18"/>
      <c r="N52" s="18">
        <v>3.3024</v>
      </c>
      <c r="O52" s="8"/>
      <c r="P52" s="8"/>
      <c r="Q52" s="18"/>
      <c r="R52" s="18"/>
      <c r="S52" s="18"/>
      <c r="T52" s="18"/>
      <c r="U52" s="18"/>
      <c r="V52" s="18"/>
      <c r="W52" s="18"/>
      <c r="X52" s="18"/>
      <c r="Y52" s="18"/>
      <c r="Z52" s="18"/>
    </row>
    <row r="53" ht="23.25" customHeight="true" outlineLevel="1" spans="1:26">
      <c r="A53" s="156" t="s">
        <v>43</v>
      </c>
      <c r="B53" s="8" t="s">
        <v>305</v>
      </c>
      <c r="C53" s="8" t="s">
        <v>203</v>
      </c>
      <c r="D53" s="8" t="s">
        <v>75</v>
      </c>
      <c r="E53" s="8" t="s">
        <v>76</v>
      </c>
      <c r="F53" s="8" t="s">
        <v>307</v>
      </c>
      <c r="G53" s="8" t="s">
        <v>219</v>
      </c>
      <c r="H53" s="18">
        <v>20.16</v>
      </c>
      <c r="I53" s="18">
        <v>20.16</v>
      </c>
      <c r="J53" s="18"/>
      <c r="K53" s="18"/>
      <c r="L53" s="18"/>
      <c r="M53" s="18"/>
      <c r="N53" s="18">
        <v>20.16</v>
      </c>
      <c r="O53" s="8"/>
      <c r="P53" s="8"/>
      <c r="Q53" s="18"/>
      <c r="R53" s="18"/>
      <c r="S53" s="18"/>
      <c r="T53" s="18"/>
      <c r="U53" s="18"/>
      <c r="V53" s="18"/>
      <c r="W53" s="18"/>
      <c r="X53" s="18"/>
      <c r="Y53" s="18"/>
      <c r="Z53" s="18"/>
    </row>
    <row r="54" ht="23.25" customHeight="true" spans="1:26">
      <c r="A54" s="156" t="s">
        <v>43</v>
      </c>
      <c r="B54" s="8" t="s">
        <v>305</v>
      </c>
      <c r="C54" s="8" t="s">
        <v>203</v>
      </c>
      <c r="D54" s="8" t="s">
        <v>77</v>
      </c>
      <c r="E54" s="8" t="s">
        <v>78</v>
      </c>
      <c r="F54" s="8" t="s">
        <v>307</v>
      </c>
      <c r="G54" s="8" t="s">
        <v>219</v>
      </c>
      <c r="H54" s="18">
        <v>5.76</v>
      </c>
      <c r="I54" s="18">
        <v>5.76</v>
      </c>
      <c r="J54" s="18"/>
      <c r="K54" s="18"/>
      <c r="L54" s="18"/>
      <c r="M54" s="18"/>
      <c r="N54" s="18">
        <v>5.76</v>
      </c>
      <c r="O54" s="8"/>
      <c r="P54" s="8"/>
      <c r="Q54" s="18"/>
      <c r="R54" s="18"/>
      <c r="S54" s="18"/>
      <c r="T54" s="18"/>
      <c r="U54" s="18"/>
      <c r="V54" s="18"/>
      <c r="W54" s="18"/>
      <c r="X54" s="18"/>
      <c r="Y54" s="18"/>
      <c r="Z54" s="18"/>
    </row>
    <row r="55" ht="17.25" customHeight="true" spans="1:26">
      <c r="A55" s="157" t="s">
        <v>107</v>
      </c>
      <c r="B55" s="158"/>
      <c r="C55" s="158"/>
      <c r="D55" s="158"/>
      <c r="E55" s="158"/>
      <c r="F55" s="158"/>
      <c r="G55" s="161"/>
      <c r="H55" s="18">
        <v>1099.86449</v>
      </c>
      <c r="I55" s="18">
        <v>1099.86449</v>
      </c>
      <c r="J55" s="18"/>
      <c r="K55" s="18"/>
      <c r="L55" s="18"/>
      <c r="M55" s="18"/>
      <c r="N55" s="18">
        <v>1099.86449</v>
      </c>
      <c r="O55" s="18"/>
      <c r="P55" s="18"/>
      <c r="Q55" s="18"/>
      <c r="R55" s="18"/>
      <c r="S55" s="18"/>
      <c r="T55" s="18"/>
      <c r="U55" s="18"/>
      <c r="V55" s="18"/>
      <c r="W55" s="18"/>
      <c r="X55" s="18"/>
      <c r="Y55" s="18"/>
      <c r="Z55" s="18"/>
    </row>
  </sheetData>
  <mergeCells count="32">
    <mergeCell ref="A2:Z2"/>
    <mergeCell ref="A3:G3"/>
    <mergeCell ref="H4:Z4"/>
    <mergeCell ref="I5:P5"/>
    <mergeCell ref="Q5:S5"/>
    <mergeCell ref="U5:Z5"/>
    <mergeCell ref="I6:J6"/>
    <mergeCell ref="A55:G5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6:S7"/>
    <mergeCell ref="T5:T7"/>
    <mergeCell ref="U6:U7"/>
    <mergeCell ref="V6:V7"/>
    <mergeCell ref="W6:W7"/>
    <mergeCell ref="X6:X7"/>
    <mergeCell ref="Y6:Y7"/>
    <mergeCell ref="Z6:Z7"/>
  </mergeCells>
  <pageMargins left="0.75" right="0.75" top="1" bottom="1" header="0.5" footer="0.5"/>
  <pageSetup paperSize="9" fitToWidth="0"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W31"/>
  <sheetViews>
    <sheetView showZeros="0" workbookViewId="0">
      <selection activeCell="A31" sqref="A1:W31"/>
    </sheetView>
  </sheetViews>
  <sheetFormatPr defaultColWidth="9.14166666666667" defaultRowHeight="14.25" customHeight="true"/>
  <cols>
    <col min="1" max="1" width="10.2833333333333" customWidth="true"/>
    <col min="2" max="2" width="13.425" customWidth="true"/>
    <col min="3" max="3" width="32.85" customWidth="true"/>
    <col min="4" max="4" width="23.85" customWidth="true"/>
    <col min="5" max="5" width="11.1416666666667" customWidth="true"/>
    <col min="6" max="6" width="17.7083333333333" customWidth="true"/>
    <col min="7" max="7" width="9.85" customWidth="true"/>
    <col min="8" max="8" width="17.7083333333333" customWidth="true"/>
    <col min="9" max="10" width="10.7083333333333" customWidth="true"/>
    <col min="11" max="11" width="11" customWidth="true"/>
    <col min="12" max="14" width="12.2833333333333" customWidth="true"/>
    <col min="15" max="15" width="12.7083333333333" customWidth="true"/>
    <col min="16" max="17" width="11.1416666666667" customWidth="true"/>
    <col min="19" max="19" width="10.2833333333333" customWidth="true"/>
    <col min="20" max="21" width="11.85" customWidth="true"/>
    <col min="22" max="22" width="11.7083333333333" customWidth="true"/>
    <col min="23" max="23" width="10.2833333333333" customWidth="true"/>
  </cols>
  <sheetData>
    <row r="1" ht="13.5" customHeight="true" spans="2:23">
      <c r="B1" s="139"/>
      <c r="E1" s="1"/>
      <c r="F1" s="1"/>
      <c r="G1" s="1"/>
      <c r="H1" s="1"/>
      <c r="U1" s="139"/>
      <c r="W1" s="146" t="s">
        <v>308</v>
      </c>
    </row>
    <row r="2" ht="27.75" customHeight="true" spans="1:23">
      <c r="A2" s="2" t="s">
        <v>309</v>
      </c>
      <c r="B2" s="2"/>
      <c r="C2" s="2"/>
      <c r="D2" s="2"/>
      <c r="E2" s="2"/>
      <c r="F2" s="2"/>
      <c r="G2" s="2"/>
      <c r="H2" s="2"/>
      <c r="I2" s="2"/>
      <c r="J2" s="2"/>
      <c r="K2" s="2"/>
      <c r="L2" s="2"/>
      <c r="M2" s="2"/>
      <c r="N2" s="2"/>
      <c r="O2" s="2"/>
      <c r="P2" s="2"/>
      <c r="Q2" s="2"/>
      <c r="R2" s="2"/>
      <c r="S2" s="2"/>
      <c r="T2" s="2"/>
      <c r="U2" s="2"/>
      <c r="V2" s="2"/>
      <c r="W2" s="2"/>
    </row>
    <row r="3" ht="13.5" customHeight="true" spans="1:23">
      <c r="A3" s="3" t="str">
        <f>"单位名称："&amp;"中国共产党富源县委员会办公室"</f>
        <v>单位名称：中国共产党富源县委员会办公室</v>
      </c>
      <c r="B3" s="4"/>
      <c r="C3" s="4"/>
      <c r="D3" s="4"/>
      <c r="E3" s="4"/>
      <c r="F3" s="4"/>
      <c r="G3" s="4"/>
      <c r="H3" s="4"/>
      <c r="I3" s="14"/>
      <c r="J3" s="14"/>
      <c r="K3" s="14"/>
      <c r="L3" s="14"/>
      <c r="M3" s="14"/>
      <c r="N3" s="14"/>
      <c r="O3" s="14"/>
      <c r="P3" s="14"/>
      <c r="Q3" s="14"/>
      <c r="U3" s="139"/>
      <c r="W3" s="269" t="s">
        <v>2</v>
      </c>
    </row>
    <row r="4" ht="21.75" customHeight="true" spans="1:23">
      <c r="A4" s="5" t="s">
        <v>310</v>
      </c>
      <c r="B4" s="6" t="s">
        <v>235</v>
      </c>
      <c r="C4" s="5" t="s">
        <v>236</v>
      </c>
      <c r="D4" s="5" t="s">
        <v>234</v>
      </c>
      <c r="E4" s="6" t="s">
        <v>237</v>
      </c>
      <c r="F4" s="6" t="s">
        <v>238</v>
      </c>
      <c r="G4" s="6" t="s">
        <v>311</v>
      </c>
      <c r="H4" s="6" t="s">
        <v>312</v>
      </c>
      <c r="I4" s="16" t="s">
        <v>29</v>
      </c>
      <c r="J4" s="16" t="s">
        <v>313</v>
      </c>
      <c r="K4" s="16"/>
      <c r="L4" s="16"/>
      <c r="M4" s="16"/>
      <c r="N4" s="16" t="s">
        <v>243</v>
      </c>
      <c r="O4" s="16"/>
      <c r="P4" s="16"/>
      <c r="Q4" s="6" t="s">
        <v>35</v>
      </c>
      <c r="R4" s="16" t="s">
        <v>36</v>
      </c>
      <c r="S4" s="16"/>
      <c r="T4" s="16"/>
      <c r="U4" s="16"/>
      <c r="V4" s="16"/>
      <c r="W4" s="16"/>
    </row>
    <row r="5" ht="21.75" customHeight="true" spans="1:23">
      <c r="A5" s="5"/>
      <c r="B5" s="16"/>
      <c r="C5" s="5"/>
      <c r="D5" s="5"/>
      <c r="E5" s="142"/>
      <c r="F5" s="142"/>
      <c r="G5" s="142"/>
      <c r="H5" s="142"/>
      <c r="I5" s="16"/>
      <c r="J5" s="144" t="s">
        <v>32</v>
      </c>
      <c r="K5" s="16"/>
      <c r="L5" s="6" t="s">
        <v>33</v>
      </c>
      <c r="M5" s="6" t="s">
        <v>34</v>
      </c>
      <c r="N5" s="6" t="s">
        <v>32</v>
      </c>
      <c r="O5" s="6" t="s">
        <v>33</v>
      </c>
      <c r="P5" s="6" t="s">
        <v>34</v>
      </c>
      <c r="Q5" s="142"/>
      <c r="R5" s="6" t="s">
        <v>31</v>
      </c>
      <c r="S5" s="6" t="s">
        <v>37</v>
      </c>
      <c r="T5" s="6" t="s">
        <v>250</v>
      </c>
      <c r="U5" s="6" t="s">
        <v>39</v>
      </c>
      <c r="V5" s="6" t="s">
        <v>40</v>
      </c>
      <c r="W5" s="6" t="s">
        <v>41</v>
      </c>
    </row>
    <row r="6" ht="21" customHeight="true" spans="1:23">
      <c r="A6" s="16"/>
      <c r="B6" s="16"/>
      <c r="C6" s="16"/>
      <c r="D6" s="16"/>
      <c r="E6" s="16"/>
      <c r="F6" s="16"/>
      <c r="G6" s="16"/>
      <c r="H6" s="16"/>
      <c r="I6" s="16"/>
      <c r="J6" s="145" t="s">
        <v>31</v>
      </c>
      <c r="K6" s="16"/>
      <c r="L6" s="16"/>
      <c r="M6" s="16"/>
      <c r="N6" s="16"/>
      <c r="O6" s="16"/>
      <c r="P6" s="16"/>
      <c r="Q6" s="16"/>
      <c r="R6" s="16"/>
      <c r="S6" s="16"/>
      <c r="T6" s="16"/>
      <c r="U6" s="16"/>
      <c r="V6" s="16"/>
      <c r="W6" s="16"/>
    </row>
    <row r="7" ht="39.75" customHeight="true" spans="1:23">
      <c r="A7" s="5"/>
      <c r="B7" s="16"/>
      <c r="C7" s="5"/>
      <c r="D7" s="5"/>
      <c r="E7" s="6"/>
      <c r="F7" s="6"/>
      <c r="G7" s="6"/>
      <c r="H7" s="6"/>
      <c r="I7" s="16"/>
      <c r="J7" s="42" t="s">
        <v>31</v>
      </c>
      <c r="K7" s="42" t="s">
        <v>314</v>
      </c>
      <c r="L7" s="6"/>
      <c r="M7" s="6"/>
      <c r="N7" s="6"/>
      <c r="O7" s="6"/>
      <c r="P7" s="6"/>
      <c r="Q7" s="6"/>
      <c r="R7" s="6"/>
      <c r="S7" s="6"/>
      <c r="T7" s="6"/>
      <c r="U7" s="16"/>
      <c r="V7" s="6"/>
      <c r="W7" s="6"/>
    </row>
    <row r="8" ht="15" customHeight="true" spans="1:23">
      <c r="A8" s="7">
        <v>1</v>
      </c>
      <c r="B8" s="7">
        <v>2</v>
      </c>
      <c r="C8" s="7">
        <v>3</v>
      </c>
      <c r="D8" s="7">
        <v>4</v>
      </c>
      <c r="E8" s="7">
        <v>5</v>
      </c>
      <c r="F8" s="7">
        <v>6</v>
      </c>
      <c r="G8" s="7">
        <v>7</v>
      </c>
      <c r="H8" s="7">
        <v>8</v>
      </c>
      <c r="I8" s="7">
        <v>9</v>
      </c>
      <c r="J8" s="7">
        <v>10</v>
      </c>
      <c r="K8" s="7">
        <v>11</v>
      </c>
      <c r="L8" s="17">
        <v>12</v>
      </c>
      <c r="M8" s="17">
        <v>13</v>
      </c>
      <c r="N8" s="17">
        <v>14</v>
      </c>
      <c r="O8" s="17">
        <v>15</v>
      </c>
      <c r="P8" s="17">
        <v>16</v>
      </c>
      <c r="Q8" s="17">
        <v>17</v>
      </c>
      <c r="R8" s="17">
        <v>18</v>
      </c>
      <c r="S8" s="17">
        <v>19</v>
      </c>
      <c r="T8" s="17">
        <v>20</v>
      </c>
      <c r="U8" s="7">
        <v>21</v>
      </c>
      <c r="V8" s="7">
        <v>22</v>
      </c>
      <c r="W8" s="7">
        <v>23</v>
      </c>
    </row>
    <row r="9" ht="21" customHeight="true" spans="1:23">
      <c r="A9" s="9"/>
      <c r="B9" s="9"/>
      <c r="C9" s="8" t="s">
        <v>315</v>
      </c>
      <c r="D9" s="9"/>
      <c r="E9" s="9"/>
      <c r="F9" s="9"/>
      <c r="G9" s="9"/>
      <c r="H9" s="9"/>
      <c r="I9" s="18">
        <v>100</v>
      </c>
      <c r="J9" s="18">
        <v>100</v>
      </c>
      <c r="K9" s="18"/>
      <c r="L9" s="18"/>
      <c r="M9" s="18"/>
      <c r="N9" s="18"/>
      <c r="O9" s="18"/>
      <c r="P9" s="18"/>
      <c r="Q9" s="18"/>
      <c r="R9" s="18"/>
      <c r="S9" s="18"/>
      <c r="T9" s="18"/>
      <c r="U9" s="18"/>
      <c r="V9" s="18"/>
      <c r="W9" s="18"/>
    </row>
    <row r="10" ht="23.25" customHeight="true" spans="1:23">
      <c r="A10" s="8" t="s">
        <v>316</v>
      </c>
      <c r="B10" s="8" t="s">
        <v>317</v>
      </c>
      <c r="C10" s="8" t="s">
        <v>315</v>
      </c>
      <c r="D10" s="8" t="s">
        <v>43</v>
      </c>
      <c r="E10" s="8" t="s">
        <v>66</v>
      </c>
      <c r="F10" s="8" t="s">
        <v>67</v>
      </c>
      <c r="G10" s="8" t="s">
        <v>318</v>
      </c>
      <c r="H10" s="8" t="s">
        <v>185</v>
      </c>
      <c r="I10" s="18">
        <v>100</v>
      </c>
      <c r="J10" s="18">
        <v>100</v>
      </c>
      <c r="K10" s="18"/>
      <c r="L10" s="18"/>
      <c r="M10" s="18"/>
      <c r="N10" s="18"/>
      <c r="O10" s="18"/>
      <c r="P10" s="18"/>
      <c r="Q10" s="18"/>
      <c r="R10" s="18"/>
      <c r="S10" s="18"/>
      <c r="T10" s="18"/>
      <c r="U10" s="18"/>
      <c r="V10" s="18"/>
      <c r="W10" s="18"/>
    </row>
    <row r="11" ht="23.25" customHeight="true" spans="1:23">
      <c r="A11" s="8"/>
      <c r="B11" s="8"/>
      <c r="C11" s="8" t="s">
        <v>319</v>
      </c>
      <c r="D11" s="8"/>
      <c r="E11" s="8"/>
      <c r="F11" s="8"/>
      <c r="G11" s="8"/>
      <c r="H11" s="8"/>
      <c r="I11" s="18">
        <v>420</v>
      </c>
      <c r="J11" s="18">
        <v>420</v>
      </c>
      <c r="K11" s="18"/>
      <c r="L11" s="18"/>
      <c r="M11" s="18"/>
      <c r="N11" s="18"/>
      <c r="O11" s="18"/>
      <c r="P11" s="8"/>
      <c r="Q11" s="18"/>
      <c r="R11" s="18"/>
      <c r="S11" s="18"/>
      <c r="T11" s="18"/>
      <c r="U11" s="18"/>
      <c r="V11" s="18"/>
      <c r="W11" s="18"/>
    </row>
    <row r="12" ht="23.25" customHeight="true" spans="1:23">
      <c r="A12" s="8" t="s">
        <v>316</v>
      </c>
      <c r="B12" s="8" t="s">
        <v>320</v>
      </c>
      <c r="C12" s="8" t="s">
        <v>319</v>
      </c>
      <c r="D12" s="8" t="s">
        <v>43</v>
      </c>
      <c r="E12" s="8" t="s">
        <v>61</v>
      </c>
      <c r="F12" s="8" t="s">
        <v>62</v>
      </c>
      <c r="G12" s="8" t="s">
        <v>289</v>
      </c>
      <c r="H12" s="8" t="s">
        <v>208</v>
      </c>
      <c r="I12" s="18">
        <v>24.9</v>
      </c>
      <c r="J12" s="18">
        <v>24.9</v>
      </c>
      <c r="K12" s="18"/>
      <c r="L12" s="18"/>
      <c r="M12" s="18"/>
      <c r="N12" s="18"/>
      <c r="O12" s="18"/>
      <c r="P12" s="8"/>
      <c r="Q12" s="18"/>
      <c r="R12" s="18"/>
      <c r="S12" s="18"/>
      <c r="T12" s="18"/>
      <c r="U12" s="18"/>
      <c r="V12" s="18"/>
      <c r="W12" s="18"/>
    </row>
    <row r="13" ht="23.25" customHeight="true" spans="1:23">
      <c r="A13" s="8" t="s">
        <v>316</v>
      </c>
      <c r="B13" s="8" t="s">
        <v>320</v>
      </c>
      <c r="C13" s="8" t="s">
        <v>319</v>
      </c>
      <c r="D13" s="8" t="s">
        <v>43</v>
      </c>
      <c r="E13" s="8" t="s">
        <v>61</v>
      </c>
      <c r="F13" s="8" t="s">
        <v>62</v>
      </c>
      <c r="G13" s="8" t="s">
        <v>298</v>
      </c>
      <c r="H13" s="8" t="s">
        <v>212</v>
      </c>
      <c r="I13" s="18">
        <v>8.5</v>
      </c>
      <c r="J13" s="18">
        <v>8.5</v>
      </c>
      <c r="K13" s="18"/>
      <c r="L13" s="18"/>
      <c r="M13" s="18"/>
      <c r="N13" s="18"/>
      <c r="O13" s="18"/>
      <c r="P13" s="8"/>
      <c r="Q13" s="18"/>
      <c r="R13" s="18"/>
      <c r="S13" s="18"/>
      <c r="T13" s="18"/>
      <c r="U13" s="18"/>
      <c r="V13" s="18"/>
      <c r="W13" s="18"/>
    </row>
    <row r="14" ht="23.25" customHeight="true" spans="1:23">
      <c r="A14" s="8" t="s">
        <v>316</v>
      </c>
      <c r="B14" s="8" t="s">
        <v>320</v>
      </c>
      <c r="C14" s="8" t="s">
        <v>319</v>
      </c>
      <c r="D14" s="8" t="s">
        <v>43</v>
      </c>
      <c r="E14" s="8" t="s">
        <v>61</v>
      </c>
      <c r="F14" s="8" t="s">
        <v>62</v>
      </c>
      <c r="G14" s="8" t="s">
        <v>304</v>
      </c>
      <c r="H14" s="8" t="s">
        <v>215</v>
      </c>
      <c r="I14" s="18">
        <v>1</v>
      </c>
      <c r="J14" s="18">
        <v>1</v>
      </c>
      <c r="K14" s="18"/>
      <c r="L14" s="18"/>
      <c r="M14" s="18"/>
      <c r="N14" s="18"/>
      <c r="O14" s="18"/>
      <c r="P14" s="8"/>
      <c r="Q14" s="18"/>
      <c r="R14" s="18"/>
      <c r="S14" s="18"/>
      <c r="T14" s="18"/>
      <c r="U14" s="18"/>
      <c r="V14" s="18"/>
      <c r="W14" s="18"/>
    </row>
    <row r="15" ht="23.25" customHeight="true" spans="1:23">
      <c r="A15" s="8" t="s">
        <v>316</v>
      </c>
      <c r="B15" s="8" t="s">
        <v>320</v>
      </c>
      <c r="C15" s="8" t="s">
        <v>319</v>
      </c>
      <c r="D15" s="8" t="s">
        <v>43</v>
      </c>
      <c r="E15" s="8" t="s">
        <v>61</v>
      </c>
      <c r="F15" s="8" t="s">
        <v>62</v>
      </c>
      <c r="G15" s="8" t="s">
        <v>321</v>
      </c>
      <c r="H15" s="8" t="s">
        <v>222</v>
      </c>
      <c r="I15" s="18">
        <v>50</v>
      </c>
      <c r="J15" s="18">
        <v>50</v>
      </c>
      <c r="K15" s="18"/>
      <c r="L15" s="18"/>
      <c r="M15" s="18"/>
      <c r="N15" s="18"/>
      <c r="O15" s="18"/>
      <c r="P15" s="8"/>
      <c r="Q15" s="18"/>
      <c r="R15" s="18"/>
      <c r="S15" s="18"/>
      <c r="T15" s="18"/>
      <c r="U15" s="18"/>
      <c r="V15" s="18"/>
      <c r="W15" s="18"/>
    </row>
    <row r="16" ht="23.25" customHeight="true" spans="1:23">
      <c r="A16" s="8" t="s">
        <v>316</v>
      </c>
      <c r="B16" s="8" t="s">
        <v>320</v>
      </c>
      <c r="C16" s="8" t="s">
        <v>319</v>
      </c>
      <c r="D16" s="8" t="s">
        <v>43</v>
      </c>
      <c r="E16" s="8" t="s">
        <v>70</v>
      </c>
      <c r="F16" s="8" t="s">
        <v>62</v>
      </c>
      <c r="G16" s="8" t="s">
        <v>295</v>
      </c>
      <c r="H16" s="8" t="s">
        <v>190</v>
      </c>
      <c r="I16" s="18">
        <v>121.1008</v>
      </c>
      <c r="J16" s="18">
        <v>121.1008</v>
      </c>
      <c r="K16" s="18"/>
      <c r="L16" s="18"/>
      <c r="M16" s="18"/>
      <c r="N16" s="18"/>
      <c r="O16" s="18"/>
      <c r="P16" s="8"/>
      <c r="Q16" s="18"/>
      <c r="R16" s="18"/>
      <c r="S16" s="18"/>
      <c r="T16" s="18"/>
      <c r="U16" s="18"/>
      <c r="V16" s="18"/>
      <c r="W16" s="18"/>
    </row>
    <row r="17" ht="23.25" customHeight="true" spans="1:23">
      <c r="A17" s="8" t="s">
        <v>316</v>
      </c>
      <c r="B17" s="8" t="s">
        <v>320</v>
      </c>
      <c r="C17" s="8" t="s">
        <v>319</v>
      </c>
      <c r="D17" s="8" t="s">
        <v>43</v>
      </c>
      <c r="E17" s="8" t="s">
        <v>70</v>
      </c>
      <c r="F17" s="8" t="s">
        <v>62</v>
      </c>
      <c r="G17" s="8" t="s">
        <v>286</v>
      </c>
      <c r="H17" s="8" t="s">
        <v>192</v>
      </c>
      <c r="I17" s="18">
        <v>4</v>
      </c>
      <c r="J17" s="18">
        <v>4</v>
      </c>
      <c r="K17" s="18"/>
      <c r="L17" s="18"/>
      <c r="M17" s="18"/>
      <c r="N17" s="18"/>
      <c r="O17" s="18"/>
      <c r="P17" s="8"/>
      <c r="Q17" s="18"/>
      <c r="R17" s="18"/>
      <c r="S17" s="18"/>
      <c r="T17" s="18"/>
      <c r="U17" s="18"/>
      <c r="V17" s="18"/>
      <c r="W17" s="18"/>
    </row>
    <row r="18" ht="23.25" customHeight="true" spans="1:23">
      <c r="A18" s="8" t="s">
        <v>316</v>
      </c>
      <c r="B18" s="8" t="s">
        <v>320</v>
      </c>
      <c r="C18" s="8" t="s">
        <v>319</v>
      </c>
      <c r="D18" s="8" t="s">
        <v>43</v>
      </c>
      <c r="E18" s="8" t="s">
        <v>70</v>
      </c>
      <c r="F18" s="8" t="s">
        <v>62</v>
      </c>
      <c r="G18" s="8" t="s">
        <v>294</v>
      </c>
      <c r="H18" s="8" t="s">
        <v>195</v>
      </c>
      <c r="I18" s="18">
        <v>1</v>
      </c>
      <c r="J18" s="18">
        <v>1</v>
      </c>
      <c r="K18" s="18"/>
      <c r="L18" s="18"/>
      <c r="M18" s="18"/>
      <c r="N18" s="18"/>
      <c r="O18" s="18"/>
      <c r="P18" s="8"/>
      <c r="Q18" s="18"/>
      <c r="R18" s="18"/>
      <c r="S18" s="18"/>
      <c r="T18" s="18"/>
      <c r="U18" s="18"/>
      <c r="V18" s="18"/>
      <c r="W18" s="18"/>
    </row>
    <row r="19" ht="23.25" customHeight="true" spans="1:23">
      <c r="A19" s="8" t="s">
        <v>316</v>
      </c>
      <c r="B19" s="8" t="s">
        <v>320</v>
      </c>
      <c r="C19" s="8" t="s">
        <v>319</v>
      </c>
      <c r="D19" s="8" t="s">
        <v>43</v>
      </c>
      <c r="E19" s="8" t="s">
        <v>70</v>
      </c>
      <c r="F19" s="8" t="s">
        <v>62</v>
      </c>
      <c r="G19" s="8" t="s">
        <v>293</v>
      </c>
      <c r="H19" s="8" t="s">
        <v>197</v>
      </c>
      <c r="I19" s="18">
        <v>1.5</v>
      </c>
      <c r="J19" s="18">
        <v>1.5</v>
      </c>
      <c r="K19" s="18"/>
      <c r="L19" s="18"/>
      <c r="M19" s="18"/>
      <c r="N19" s="18"/>
      <c r="O19" s="18"/>
      <c r="P19" s="8"/>
      <c r="Q19" s="18"/>
      <c r="R19" s="18"/>
      <c r="S19" s="18"/>
      <c r="T19" s="18"/>
      <c r="U19" s="18"/>
      <c r="V19" s="18"/>
      <c r="W19" s="18"/>
    </row>
    <row r="20" ht="23.25" customHeight="true" spans="1:23">
      <c r="A20" s="8" t="s">
        <v>316</v>
      </c>
      <c r="B20" s="8" t="s">
        <v>320</v>
      </c>
      <c r="C20" s="8" t="s">
        <v>319</v>
      </c>
      <c r="D20" s="8" t="s">
        <v>43</v>
      </c>
      <c r="E20" s="8" t="s">
        <v>70</v>
      </c>
      <c r="F20" s="8" t="s">
        <v>62</v>
      </c>
      <c r="G20" s="8" t="s">
        <v>322</v>
      </c>
      <c r="H20" s="8" t="s">
        <v>200</v>
      </c>
      <c r="I20" s="18">
        <v>20</v>
      </c>
      <c r="J20" s="18">
        <v>20</v>
      </c>
      <c r="K20" s="18"/>
      <c r="L20" s="18"/>
      <c r="M20" s="18"/>
      <c r="N20" s="18"/>
      <c r="O20" s="18"/>
      <c r="P20" s="8"/>
      <c r="Q20" s="18"/>
      <c r="R20" s="18"/>
      <c r="S20" s="18"/>
      <c r="T20" s="18"/>
      <c r="U20" s="18"/>
      <c r="V20" s="18"/>
      <c r="W20" s="18"/>
    </row>
    <row r="21" ht="23.25" customHeight="true" spans="1:23">
      <c r="A21" s="8" t="s">
        <v>316</v>
      </c>
      <c r="B21" s="8" t="s">
        <v>320</v>
      </c>
      <c r="C21" s="8" t="s">
        <v>319</v>
      </c>
      <c r="D21" s="8" t="s">
        <v>43</v>
      </c>
      <c r="E21" s="8" t="s">
        <v>70</v>
      </c>
      <c r="F21" s="8" t="s">
        <v>62</v>
      </c>
      <c r="G21" s="8" t="s">
        <v>287</v>
      </c>
      <c r="H21" s="8" t="s">
        <v>201</v>
      </c>
      <c r="I21" s="18">
        <v>6</v>
      </c>
      <c r="J21" s="18">
        <v>6</v>
      </c>
      <c r="K21" s="18"/>
      <c r="L21" s="18"/>
      <c r="M21" s="18"/>
      <c r="N21" s="18"/>
      <c r="O21" s="18"/>
      <c r="P21" s="8"/>
      <c r="Q21" s="18"/>
      <c r="R21" s="18"/>
      <c r="S21" s="18"/>
      <c r="T21" s="18"/>
      <c r="U21" s="18"/>
      <c r="V21" s="18"/>
      <c r="W21" s="18"/>
    </row>
    <row r="22" ht="23.25" customHeight="true" spans="1:23">
      <c r="A22" s="8" t="s">
        <v>316</v>
      </c>
      <c r="B22" s="8" t="s">
        <v>320</v>
      </c>
      <c r="C22" s="8" t="s">
        <v>319</v>
      </c>
      <c r="D22" s="8" t="s">
        <v>43</v>
      </c>
      <c r="E22" s="8" t="s">
        <v>70</v>
      </c>
      <c r="F22" s="8" t="s">
        <v>62</v>
      </c>
      <c r="G22" s="8" t="s">
        <v>318</v>
      </c>
      <c r="H22" s="8" t="s">
        <v>185</v>
      </c>
      <c r="I22" s="18">
        <v>110</v>
      </c>
      <c r="J22" s="18">
        <v>110</v>
      </c>
      <c r="K22" s="18"/>
      <c r="L22" s="18"/>
      <c r="M22" s="18"/>
      <c r="N22" s="18"/>
      <c r="O22" s="18"/>
      <c r="P22" s="8"/>
      <c r="Q22" s="18"/>
      <c r="R22" s="18"/>
      <c r="S22" s="18"/>
      <c r="T22" s="18"/>
      <c r="U22" s="18"/>
      <c r="V22" s="18"/>
      <c r="W22" s="18"/>
    </row>
    <row r="23" ht="23.25" customHeight="true" spans="1:23">
      <c r="A23" s="8" t="s">
        <v>316</v>
      </c>
      <c r="B23" s="8" t="s">
        <v>320</v>
      </c>
      <c r="C23" s="8" t="s">
        <v>319</v>
      </c>
      <c r="D23" s="8" t="s">
        <v>43</v>
      </c>
      <c r="E23" s="8" t="s">
        <v>70</v>
      </c>
      <c r="F23" s="8" t="s">
        <v>62</v>
      </c>
      <c r="G23" s="8" t="s">
        <v>323</v>
      </c>
      <c r="H23" s="8" t="s">
        <v>204</v>
      </c>
      <c r="I23" s="18">
        <v>0.52</v>
      </c>
      <c r="J23" s="18">
        <v>0.52</v>
      </c>
      <c r="K23" s="18"/>
      <c r="L23" s="18"/>
      <c r="M23" s="18"/>
      <c r="N23" s="18"/>
      <c r="O23" s="18"/>
      <c r="P23" s="8"/>
      <c r="Q23" s="18"/>
      <c r="R23" s="18"/>
      <c r="S23" s="18"/>
      <c r="T23" s="18"/>
      <c r="U23" s="18"/>
      <c r="V23" s="18"/>
      <c r="W23" s="18"/>
    </row>
    <row r="24" ht="23.25" customHeight="true" spans="1:23">
      <c r="A24" s="8" t="s">
        <v>316</v>
      </c>
      <c r="B24" s="8" t="s">
        <v>320</v>
      </c>
      <c r="C24" s="8" t="s">
        <v>319</v>
      </c>
      <c r="D24" s="8" t="s">
        <v>43</v>
      </c>
      <c r="E24" s="8" t="s">
        <v>70</v>
      </c>
      <c r="F24" s="8" t="s">
        <v>62</v>
      </c>
      <c r="G24" s="8" t="s">
        <v>288</v>
      </c>
      <c r="H24" s="8" t="s">
        <v>173</v>
      </c>
      <c r="I24" s="18">
        <v>55</v>
      </c>
      <c r="J24" s="18">
        <v>55</v>
      </c>
      <c r="K24" s="18"/>
      <c r="L24" s="18"/>
      <c r="M24" s="18"/>
      <c r="N24" s="18"/>
      <c r="O24" s="18"/>
      <c r="P24" s="8"/>
      <c r="Q24" s="18"/>
      <c r="R24" s="18"/>
      <c r="S24" s="18"/>
      <c r="T24" s="18"/>
      <c r="U24" s="18"/>
      <c r="V24" s="18"/>
      <c r="W24" s="18"/>
    </row>
    <row r="25" ht="23.25" customHeight="true" spans="1:23">
      <c r="A25" s="8" t="s">
        <v>316</v>
      </c>
      <c r="B25" s="8" t="s">
        <v>320</v>
      </c>
      <c r="C25" s="8" t="s">
        <v>319</v>
      </c>
      <c r="D25" s="8" t="s">
        <v>43</v>
      </c>
      <c r="E25" s="8" t="s">
        <v>70</v>
      </c>
      <c r="F25" s="8" t="s">
        <v>62</v>
      </c>
      <c r="G25" s="8" t="s">
        <v>324</v>
      </c>
      <c r="H25" s="8" t="s">
        <v>176</v>
      </c>
      <c r="I25" s="18">
        <v>2</v>
      </c>
      <c r="J25" s="18">
        <v>2</v>
      </c>
      <c r="K25" s="18"/>
      <c r="L25" s="18"/>
      <c r="M25" s="18"/>
      <c r="N25" s="18"/>
      <c r="O25" s="18"/>
      <c r="P25" s="8"/>
      <c r="Q25" s="18"/>
      <c r="R25" s="18"/>
      <c r="S25" s="18"/>
      <c r="T25" s="18"/>
      <c r="U25" s="18"/>
      <c r="V25" s="18"/>
      <c r="W25" s="18"/>
    </row>
    <row r="26" ht="23.25" customHeight="true" spans="1:23">
      <c r="A26" s="8" t="s">
        <v>316</v>
      </c>
      <c r="B26" s="8" t="s">
        <v>320</v>
      </c>
      <c r="C26" s="8" t="s">
        <v>319</v>
      </c>
      <c r="D26" s="8" t="s">
        <v>43</v>
      </c>
      <c r="E26" s="8" t="s">
        <v>70</v>
      </c>
      <c r="F26" s="8" t="s">
        <v>62</v>
      </c>
      <c r="G26" s="8" t="s">
        <v>292</v>
      </c>
      <c r="H26" s="8" t="s">
        <v>182</v>
      </c>
      <c r="I26" s="18">
        <v>14.4792</v>
      </c>
      <c r="J26" s="18">
        <v>14.4792</v>
      </c>
      <c r="K26" s="18"/>
      <c r="L26" s="18"/>
      <c r="M26" s="18"/>
      <c r="N26" s="18"/>
      <c r="O26" s="18"/>
      <c r="P26" s="8"/>
      <c r="Q26" s="18"/>
      <c r="R26" s="18"/>
      <c r="S26" s="18"/>
      <c r="T26" s="18"/>
      <c r="U26" s="18"/>
      <c r="V26" s="18"/>
      <c r="W26" s="18"/>
    </row>
    <row r="27" ht="23.25" customHeight="true" spans="1:23">
      <c r="A27" s="8"/>
      <c r="B27" s="8"/>
      <c r="C27" s="8" t="s">
        <v>325</v>
      </c>
      <c r="D27" s="8"/>
      <c r="E27" s="8"/>
      <c r="F27" s="8"/>
      <c r="G27" s="8"/>
      <c r="H27" s="8"/>
      <c r="I27" s="18">
        <v>1.1</v>
      </c>
      <c r="J27" s="18"/>
      <c r="K27" s="18"/>
      <c r="L27" s="18"/>
      <c r="M27" s="18"/>
      <c r="N27" s="18"/>
      <c r="O27" s="18"/>
      <c r="P27" s="8"/>
      <c r="Q27" s="18"/>
      <c r="R27" s="18">
        <v>1.1</v>
      </c>
      <c r="S27" s="18"/>
      <c r="T27" s="18"/>
      <c r="U27" s="18"/>
      <c r="V27" s="18"/>
      <c r="W27" s="18">
        <v>1.1</v>
      </c>
    </row>
    <row r="28" ht="23.25" customHeight="true" spans="1:23">
      <c r="A28" s="8" t="s">
        <v>316</v>
      </c>
      <c r="B28" s="8" t="s">
        <v>326</v>
      </c>
      <c r="C28" s="8" t="s">
        <v>325</v>
      </c>
      <c r="D28" s="8" t="s">
        <v>43</v>
      </c>
      <c r="E28" s="8" t="s">
        <v>65</v>
      </c>
      <c r="F28" s="8" t="s">
        <v>62</v>
      </c>
      <c r="G28" s="8" t="s">
        <v>327</v>
      </c>
      <c r="H28" s="8" t="s">
        <v>222</v>
      </c>
      <c r="I28" s="18">
        <v>1.1</v>
      </c>
      <c r="J28" s="18"/>
      <c r="K28" s="18"/>
      <c r="L28" s="18"/>
      <c r="M28" s="18"/>
      <c r="N28" s="18"/>
      <c r="O28" s="18"/>
      <c r="P28" s="8"/>
      <c r="Q28" s="18"/>
      <c r="R28" s="18">
        <v>1.1</v>
      </c>
      <c r="S28" s="18"/>
      <c r="T28" s="18"/>
      <c r="U28" s="18"/>
      <c r="V28" s="18"/>
      <c r="W28" s="18">
        <v>1.1</v>
      </c>
    </row>
    <row r="29" ht="23.25" customHeight="true" spans="1:23">
      <c r="A29" s="8"/>
      <c r="B29" s="8"/>
      <c r="C29" s="8" t="s">
        <v>328</v>
      </c>
      <c r="D29" s="8"/>
      <c r="E29" s="8"/>
      <c r="F29" s="8"/>
      <c r="G29" s="8"/>
      <c r="H29" s="8"/>
      <c r="I29" s="18">
        <v>30.84924</v>
      </c>
      <c r="J29" s="18">
        <v>30.84924</v>
      </c>
      <c r="K29" s="18"/>
      <c r="L29" s="18"/>
      <c r="M29" s="18"/>
      <c r="N29" s="18"/>
      <c r="O29" s="18"/>
      <c r="P29" s="8"/>
      <c r="Q29" s="18"/>
      <c r="R29" s="18"/>
      <c r="S29" s="18"/>
      <c r="T29" s="18"/>
      <c r="U29" s="18"/>
      <c r="V29" s="18"/>
      <c r="W29" s="18"/>
    </row>
    <row r="30" ht="23.25" customHeight="true" spans="1:23">
      <c r="A30" s="8" t="s">
        <v>329</v>
      </c>
      <c r="B30" s="8" t="s">
        <v>330</v>
      </c>
      <c r="C30" s="8" t="s">
        <v>328</v>
      </c>
      <c r="D30" s="8" t="s">
        <v>43</v>
      </c>
      <c r="E30" s="8" t="s">
        <v>85</v>
      </c>
      <c r="F30" s="8" t="s">
        <v>86</v>
      </c>
      <c r="G30" s="8" t="s">
        <v>331</v>
      </c>
      <c r="H30" s="8" t="s">
        <v>218</v>
      </c>
      <c r="I30" s="18">
        <v>30.84924</v>
      </c>
      <c r="J30" s="18">
        <v>30.84924</v>
      </c>
      <c r="K30" s="18"/>
      <c r="L30" s="18"/>
      <c r="M30" s="18"/>
      <c r="N30" s="18"/>
      <c r="O30" s="18"/>
      <c r="P30" s="8"/>
      <c r="Q30" s="18"/>
      <c r="R30" s="18"/>
      <c r="S30" s="18"/>
      <c r="T30" s="18"/>
      <c r="U30" s="18"/>
      <c r="V30" s="18"/>
      <c r="W30" s="18"/>
    </row>
    <row r="31" ht="18.75" customHeight="true" spans="1:23">
      <c r="A31" s="140" t="s">
        <v>107</v>
      </c>
      <c r="B31" s="141"/>
      <c r="C31" s="141"/>
      <c r="D31" s="141"/>
      <c r="E31" s="141"/>
      <c r="F31" s="141"/>
      <c r="G31" s="141"/>
      <c r="H31" s="143"/>
      <c r="I31" s="18">
        <v>551.94924</v>
      </c>
      <c r="J31" s="18">
        <v>550.84924</v>
      </c>
      <c r="K31" s="18"/>
      <c r="L31" s="18"/>
      <c r="M31" s="18"/>
      <c r="N31" s="18"/>
      <c r="O31" s="18"/>
      <c r="P31" s="18"/>
      <c r="Q31" s="18"/>
      <c r="R31" s="18">
        <v>1.1</v>
      </c>
      <c r="S31" s="18"/>
      <c r="T31" s="18"/>
      <c r="U31" s="18"/>
      <c r="V31" s="18"/>
      <c r="W31" s="18">
        <v>1.1</v>
      </c>
    </row>
  </sheetData>
  <mergeCells count="28">
    <mergeCell ref="A2:W2"/>
    <mergeCell ref="A3:H3"/>
    <mergeCell ref="J4:M4"/>
    <mergeCell ref="N4:P4"/>
    <mergeCell ref="R4:W4"/>
    <mergeCell ref="A31:H31"/>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ageMargins left="0.75" right="0.75" top="1" bottom="1" header="0.5" footer="0.5"/>
  <pageSetup paperSize="9" fitToWidth="0"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财务收支预算总表01-1</vt:lpstr>
      <vt:lpstr>部门收入预算表01-2</vt:lpstr>
      <vt:lpstr>部门支出预算表01-03</vt:lpstr>
      <vt:lpstr>财政拨款收支预算总表02-1</vt:lpstr>
      <vt:lpstr>一般公共预算支出预算表（按功能科目分类）02-2</vt:lpstr>
      <vt:lpstr>一般公共预算支出预算表（按经济科目分类）02-3</vt:lpstr>
      <vt:lpstr>一般公共预算“三公”经费支出预算表03</vt:lpstr>
      <vt:lpstr>基本支出预算表（人员类.运转类公用经费项目）04</vt:lpstr>
      <vt:lpstr>项目支出预算表（其他运转类.特定目标类项目）05-1</vt:lpstr>
      <vt:lpstr>项目支出绩效目标表（本级下达）05-2</vt:lpstr>
      <vt:lpstr>项目支出绩效目标表（另文下达）05-3</vt:lpstr>
      <vt:lpstr>政府性基金预算支出预算表06</vt:lpstr>
      <vt:lpstr>国有资本经营预算支出表07</vt:lpstr>
      <vt:lpstr>部门政府采购预算表08</vt:lpstr>
      <vt:lpstr>政府购买服务预算表09</vt:lpstr>
      <vt:lpstr>市对下转移支付预算表10-1</vt:lpstr>
      <vt:lpstr>市对下转移支付绩效目标表10-2</vt:lpstr>
      <vt:lpstr>新增资产配置表11</vt:lpstr>
      <vt:lpstr>上级补助项目支出预算表12</vt:lpstr>
      <vt:lpstr>部门项目中期规划预算表13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2024-02-21T10:46:00Z</dcterms:created>
  <dcterms:modified xsi:type="dcterms:W3CDTF">2024-02-28T15:07:19Z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9E84A60C74114FA8A50A2932C6870E99_12</vt:lpwstr>
  </property>
</Properties>
</file>