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8" firstSheet="11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<sst xmlns="http://schemas.openxmlformats.org/spreadsheetml/2006/main" count="1318" uniqueCount="479">
  <si>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</si>
  <si>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</si>
  <si>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</si>
  <si>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</si>
  <si>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</si>
  <si>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</si>
  <si>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</si>
  <si>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</si>
  <si>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</si>
  <si>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</si>
  <si>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</si>
  <si>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</si>
  <si>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</si>
  <si>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</si>
  <si>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</si>
  <si>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</si>
  <si>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</si>
  <si>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</si>
  <si>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</si>
  <si>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</si>
  <si>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</si>
  <si>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</si>
  <si>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</si>
  <si>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</si>
  <si>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</si>
  <si>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</si>
  <si>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</si>
  <si>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</si>
  <si>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</si>
  <si>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</si>
  <si>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</si>
  <si>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</si>
  <si>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</si>
  <si>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</si>
  <si>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</si>
  <si>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</si>
  <si>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</si>
  <si>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</si>
  <si>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</si>
  <si>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</si>
  <si>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</si>
  <si>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</si>
  <si>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121</t>
  </si>
  <si>
    <t>富源县自然资源局</t>
  </si>
  <si>
    <t>121001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</si>
  <si>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</si>
  <si>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</si>
  <si>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</si>
  <si>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</si>
  <si>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</si>
  <si>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</si>
  <si>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</si>
  <si>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</si>
  <si>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</si>
  <si>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</si>
  <si>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</si>
  <si>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</si>
  <si>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</si>
  <si>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</si>
  <si>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</si>
  <si>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</si>
  <si>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</si>
  <si>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</si>
  <si>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</si>
  <si>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</si>
  <si>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</si>
  <si>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</si>
  <si>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</si>
  <si>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</si>
  <si>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</si>
  <si>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</si>
  <si>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</si>
  <si>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</si>
  <si>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</si>
  <si>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</si>
  <si>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</si>
  <si>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</si>
  <si>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</si>
  <si>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</si>
  <si>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</si>
  <si>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</si>
  <si>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</si>
  <si>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</si>
  <si>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</si>
  <si>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220</t>
  </si>
  <si>
    <t>自然资源海洋气象等支出</t>
  </si>
  <si>
    <t>22001</t>
  </si>
  <si>
    <t>自然资源事务</t>
  </si>
  <si>
    <t>2200101</t>
  </si>
  <si>
    <t>行政运行</t>
  </si>
  <si>
    <t>2200106</t>
  </si>
  <si>
    <t>自然资源利用与保护</t>
  </si>
  <si>
    <t>22099</t>
  </si>
  <si>
    <t>其他自然资源海洋气象等支出</t>
  </si>
  <si>
    <t>2209999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</si>
  <si>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</si>
  <si>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</si>
  <si>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</si>
  <si>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</si>
  <si>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</si>
  <si>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</si>
  <si>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</si>
  <si>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</si>
  <si>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</si>
  <si>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</si>
  <si>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</si>
  <si>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</si>
  <si>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</si>
  <si>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</si>
  <si>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</si>
  <si>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</si>
  <si>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</si>
  <si>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</si>
  <si>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</si>
  <si>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</si>
  <si>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</si>
  <si>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</si>
  <si>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</si>
  <si>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</si>
  <si>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</si>
  <si>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</si>
  <si>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</si>
  <si>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</si>
  <si>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</si>
  <si>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</si>
  <si>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</si>
  <si>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</si>
  <si>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</si>
  <si>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</si>
  <si>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</si>
  <si>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</si>
  <si>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</si>
  <si>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</si>
  <si>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</si>
  <si>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</si>
  <si>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</si>
  <si>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</si>
  <si>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</si>
  <si>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</si>
  <si>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</si>
  <si>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</si>
  <si>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</si>
  <si>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</si>
  <si>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</si>
  <si>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</si>
  <si>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</si>
  <si>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</si>
  <si>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</si>
  <si>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</si>
  <si>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</si>
  <si>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</si>
  <si>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</si>
  <si>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</si>
  <si>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</si>
  <si>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</si>
  <si>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</si>
  <si>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</si>
  <si>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</si>
  <si>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</si>
  <si>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</si>
  <si>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</si>
  <si>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</si>
  <si>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</si>
  <si>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</si>
  <si>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</si>
  <si>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</si>
  <si>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</si>
  <si>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</si>
  <si>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</si>
  <si>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</si>
  <si>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</si>
  <si>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</si>
  <si>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</si>
  <si>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</si>
  <si>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</si>
  <si>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</si>
  <si>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</si>
  <si>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</si>
  <si>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公务用车运行维护费</t>
  </si>
  <si>
    <t>其他社会保障缴费</t>
  </si>
  <si>
    <t>503</t>
  </si>
  <si>
    <t>机关资本性支出（一）</t>
  </si>
  <si>
    <t>基础设施建设</t>
  </si>
  <si>
    <t>302</t>
  </si>
  <si>
    <t>商品和服务支出</t>
  </si>
  <si>
    <t>505</t>
  </si>
  <si>
    <t>对事业单位经常性补助</t>
  </si>
  <si>
    <t>办公费</t>
  </si>
  <si>
    <t>水费</t>
  </si>
  <si>
    <t>电费</t>
  </si>
  <si>
    <t>509</t>
  </si>
  <si>
    <t>对个人和家庭的补助</t>
  </si>
  <si>
    <t>物业管理费</t>
  </si>
  <si>
    <t>社会福利和救助</t>
  </si>
  <si>
    <t>差旅费</t>
  </si>
  <si>
    <t>离退休费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</si>
  <si>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</si>
  <si>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</si>
  <si>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</si>
  <si>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</si>
  <si>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</si>
  <si>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</si>
  <si>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</si>
  <si>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</si>
  <si>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</si>
  <si>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</si>
  <si>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</si>
  <si>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</si>
  <si>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</si>
  <si>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310</t>
  </si>
  <si>
    <t>资本性支出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</si>
  <si>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</si>
  <si>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</si>
  <si>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</si>
  <si>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</si>
  <si>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</si>
  <si>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</si>
  <si>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</si>
  <si>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</si>
  <si>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</si>
  <si>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</si>
  <si>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</si>
  <si>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</si>
  <si>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</si>
  <si>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</si>
  <si>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</si>
  <si>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</si>
  <si>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</si>
  <si>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</si>
  <si>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</si>
  <si>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</si>
  <si>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</si>
  <si>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</si>
  <si>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</si>
  <si>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</si>
  <si>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</si>
  <si>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</si>
  <si>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</si>
  <si>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530325210000000020133</t>
  </si>
  <si>
    <t>行政人员支出工资</t>
  </si>
  <si>
    <t>30101</t>
  </si>
  <si>
    <t>530325210000000020134</t>
  </si>
  <si>
    <t>事业人员支出工资</t>
  </si>
  <si>
    <t>30102</t>
  </si>
  <si>
    <t>30103</t>
  </si>
  <si>
    <t>530325231100001507905</t>
  </si>
  <si>
    <t>公务员年终考核奖</t>
  </si>
  <si>
    <t>30107</t>
  </si>
  <si>
    <t>530325231100001507906</t>
  </si>
  <si>
    <t>事业人员参照公务员规范后绩效奖</t>
  </si>
  <si>
    <t>530325210000000020141</t>
  </si>
  <si>
    <t>养老保险</t>
  </si>
  <si>
    <t>30108</t>
  </si>
  <si>
    <t>530325221100000638663</t>
  </si>
  <si>
    <t>职业年金</t>
  </si>
  <si>
    <t>30109</t>
  </si>
  <si>
    <t>530325210000000020142</t>
  </si>
  <si>
    <t>医疗保险</t>
  </si>
  <si>
    <t>30110</t>
  </si>
  <si>
    <t>530325210000000020137</t>
  </si>
  <si>
    <t>30111</t>
  </si>
  <si>
    <t>530325210000000020140</t>
  </si>
  <si>
    <t>退休公务员医疗</t>
  </si>
  <si>
    <t>530325210000000020136</t>
  </si>
  <si>
    <t>工伤保险</t>
  </si>
  <si>
    <t>30112</t>
  </si>
  <si>
    <t>530325210000000020138</t>
  </si>
  <si>
    <t>生育保险</t>
  </si>
  <si>
    <t>530325210000000020143</t>
  </si>
  <si>
    <t>30113</t>
  </si>
  <si>
    <t>530325231100001507924</t>
  </si>
  <si>
    <t>一般公用经费</t>
  </si>
  <si>
    <t>30205</t>
  </si>
  <si>
    <t>30206</t>
  </si>
  <si>
    <t>30211</t>
  </si>
  <si>
    <t>30201</t>
  </si>
  <si>
    <t>30215</t>
  </si>
  <si>
    <t>530325231100001507928</t>
  </si>
  <si>
    <t>公务接待</t>
  </si>
  <si>
    <t>30217</t>
  </si>
  <si>
    <t>530325221100000654496</t>
  </si>
  <si>
    <t>30228</t>
  </si>
  <si>
    <t>30229</t>
  </si>
  <si>
    <t>530325210000000020147</t>
  </si>
  <si>
    <t>公车购置及运维费</t>
  </si>
  <si>
    <t>30231</t>
  </si>
  <si>
    <t>530325210000000020149</t>
  </si>
  <si>
    <t>行政人员公务交通补贴</t>
  </si>
  <si>
    <t>30239</t>
  </si>
  <si>
    <t>530325210000000020144</t>
  </si>
  <si>
    <t>30302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</si>
  <si>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</si>
  <si>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</si>
  <si>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</si>
  <si>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</si>
  <si>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</si>
  <si>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</si>
  <si>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</si>
  <si>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</si>
  <si>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富源县自然资源局2024年遗属补助资金</t>
  </si>
  <si>
    <t>民生类</t>
  </si>
  <si>
    <t>530325241100002378753</t>
  </si>
  <si>
    <t>富源县自然资源局自有资金项目经费</t>
  </si>
  <si>
    <t>事业发展类</t>
  </si>
  <si>
    <t>530325241100002400390</t>
  </si>
  <si>
    <t>30227</t>
  </si>
  <si>
    <t>31005</t>
  </si>
  <si>
    <t>执法大队协管员补助资金</t>
  </si>
  <si>
    <t>530325241100002390127</t>
  </si>
  <si>
    <t>30226</t>
  </si>
  <si>
    <t>自然资源局补助经费</t>
  </si>
  <si>
    <t>530325241100002454105</t>
  </si>
  <si>
    <t>30209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</si>
  <si>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</si>
  <si>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</si>
  <si>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</si>
  <si>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</si>
  <si>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</si>
  <si>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</si>
  <si>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</si>
  <si>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</si>
  <si>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</si>
  <si>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</si>
  <si>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</si>
  <si>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</si>
  <si>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完成自有资金支付</t>
  </si>
  <si>
    <t>产出指标</t>
  </si>
  <si>
    <t>数量指标</t>
  </si>
  <si>
    <t>工程数量</t>
  </si>
  <si>
    <t>&gt;=</t>
  </si>
  <si>
    <t>个/标段</t>
  </si>
  <si>
    <t>定量指标</t>
  </si>
  <si>
    <t>反映工程设计实现的功能数量或工程的相对独立单元的数量。</t>
  </si>
  <si>
    <t>质量指标</t>
  </si>
  <si>
    <t>竣工验收合格率</t>
  </si>
  <si>
    <t>100</t>
  </si>
  <si>
    <t>%</t>
  </si>
  <si>
    <t>反映项目验收情况。
竣工验收合格率=（验收合格单元工程数量/完工单元工程总数）×100%。</t>
  </si>
  <si>
    <t>时效指标</t>
  </si>
  <si>
    <t>计划完工率</t>
  </si>
  <si>
    <t>反映工程按计划完工情况。
计划完工率=实际完成工程项目个数/按计划应完成项目个数。</t>
  </si>
  <si>
    <t>效益指标</t>
  </si>
  <si>
    <t>社会效益指标</t>
  </si>
  <si>
    <t>受益人群覆盖率</t>
  </si>
  <si>
    <t>95</t>
  </si>
  <si>
    <t>反映项目设计受益人群或地区的实现情况。
受益人群覆盖率=（实际实现受益人群数/计划实现受益人群数）*100%</t>
  </si>
  <si>
    <t>满意度指标</t>
  </si>
  <si>
    <t>服务对象满意度指标</t>
  </si>
  <si>
    <t>受益人群满意度</t>
  </si>
  <si>
    <t>调查人群中对设施建设或设施运行的满意度。
受益人群覆盖率=（调查人群中对设施建设或设施运行的人数/问卷调查人数）*100%</t>
  </si>
  <si>
    <t>保障自然资源执法执勤补助经费，实现资源优化配置到位、安全生产监管到位。</t>
  </si>
  <si>
    <t>开展检查（核查）次数</t>
  </si>
  <si>
    <t>次</t>
  </si>
  <si>
    <t>反映检查核查的次数情况。</t>
  </si>
  <si>
    <t>检查（核查）覆盖率</t>
  </si>
  <si>
    <t>100%覆盖12个乡镇</t>
  </si>
  <si>
    <t>反映检查（核查）工作覆盖面情况。
检查（核查）覆盖率=实际完成检查（核查）覆盖面/检查（核查）计划覆盖面*100%</t>
  </si>
  <si>
    <t>可持续影响指标</t>
  </si>
  <si>
    <t>问题整改落实率</t>
  </si>
  <si>
    <t>反映检查核查发现问题的整改落实情况。
问题整改落实率=（实际整改问题数/现场检查发现问题数）*100%</t>
  </si>
  <si>
    <t>检查（核查）人员被投诉次数</t>
  </si>
  <si>
    <t>&lt;=</t>
  </si>
  <si>
    <t>反映服务对象对检查核查工作的整体满意情况。</t>
  </si>
  <si>
    <t>完成对2024年遗属人员生活困难补助的发放</t>
  </si>
  <si>
    <t>获补对象数</t>
  </si>
  <si>
    <t>=</t>
  </si>
  <si>
    <t>人(人次、家)</t>
  </si>
  <si>
    <t>反映获补助人员、企业的数量情况，也适用补贴、资助等形式的补助。</t>
  </si>
  <si>
    <t>获补对象准确率</t>
  </si>
  <si>
    <t>反映获补助对象认定的准确性情况。
获补对象准确率=抽检符合标准的补助对象数/抽检实际补助对象数*100%</t>
  </si>
  <si>
    <t>发放及时率</t>
  </si>
  <si>
    <t>按月/季度发放</t>
  </si>
  <si>
    <t>反映发放单位及时发放补助资金的情况。
发放及时率=在时限内发放资金/应发放资金*100%</t>
  </si>
  <si>
    <t>经济效益指标</t>
  </si>
  <si>
    <t>带动人均增收</t>
  </si>
  <si>
    <t>900</t>
  </si>
  <si>
    <t>元</t>
  </si>
  <si>
    <t>定性指标</t>
  </si>
  <si>
    <t>反映补助带动人均增收的情况。</t>
  </si>
  <si>
    <t>生活状况改善</t>
  </si>
  <si>
    <t>有所改善</t>
  </si>
  <si>
    <t>是/否</t>
  </si>
  <si>
    <t>反映补助促进受助对象生活状况改善的情况。</t>
  </si>
  <si>
    <t>受益对象满意度</t>
  </si>
  <si>
    <t>98</t>
  </si>
  <si>
    <t>反映获补助受益对象的满意程度。</t>
  </si>
  <si>
    <t>完成2024年打非治违处置</t>
  </si>
  <si>
    <t>25</t>
  </si>
  <si>
    <t>兑现准确率</t>
  </si>
  <si>
    <t>反映补助准确发放的情况。
补助兑现准确率=补助兑付额/应付额*100%</t>
  </si>
  <si>
    <t>政策知晓率</t>
  </si>
  <si>
    <t>反映补助政策的宣传效果情况。
政策知晓率=调查中补助政策知晓人数/调查总人数*100%</t>
  </si>
  <si>
    <t>预算05-3表</t>
  </si>
  <si>
    <t>项目支出绩效目标表（另文下达）</t>
  </si>
  <si>
    <t>'="单位名称："&amp;FX_FIRST("Parameter","@DATA_ID")</t>
  </si>
  <si>
    <t>说明：富源县自然资源局无另文下达的项目支出绩效目标表。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</si>
  <si>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</si>
  <si>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</si>
  <si>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</si>
  <si>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</si>
  <si>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</si>
  <si>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说明：富源县自然资源局无此项公开内容。</t>
  </si>
  <si>
    <t>国有资本经营预算支出预算表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</si>
  <si>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</si>
  <si>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</si>
  <si>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</si>
  <si>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</si>
  <si>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</si>
  <si>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</si>
  <si>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</si>
  <si>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</si>
  <si>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</si>
  <si>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</si>
  <si>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</si>
  <si>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</si>
  <si>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</si>
  <si>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燃油费</t>
  </si>
  <si>
    <t>车辆加油、添加燃料服务</t>
  </si>
  <si>
    <t>车辆维修费</t>
  </si>
  <si>
    <t>车辆维修和保养服务</t>
  </si>
  <si>
    <t>车辆保险费</t>
  </si>
  <si>
    <t>机动车保险服务</t>
  </si>
  <si>
    <t>办公椅</t>
  </si>
  <si>
    <t>办公桌</t>
  </si>
  <si>
    <t>办公茶几</t>
  </si>
  <si>
    <t>茶几</t>
  </si>
  <si>
    <t>复印机</t>
  </si>
  <si>
    <t>复印纸</t>
  </si>
  <si>
    <t>办公沙发</t>
  </si>
  <si>
    <t>三人沙发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</si>
  <si>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</si>
  <si>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</si>
  <si>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</si>
  <si>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</si>
  <si>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</si>
  <si>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</si>
  <si>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</si>
  <si>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</si>
  <si>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</si>
  <si>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</si>
  <si>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</si>
  <si>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</si>
  <si>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</si>
  <si>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</si>
  <si>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</si>
  <si>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</si>
  <si>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</si>
  <si>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</si>
  <si>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</si>
  <si>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</si>
  <si>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</si>
  <si>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</si>
  <si>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</si>
  <si>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</si>
  <si>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</si>
  <si>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预算10-2表</t>
  </si>
  <si>
    <t>市对下转移支付绩效目标表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</si>
  <si>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</si>
  <si>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</si>
  <si>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</si>
  <si>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</si>
  <si>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</si>
  <si>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</si>
  <si>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</si>
  <si>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</si>
  <si>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</si>
  <si>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</si>
  <si>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</si>
  <si>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上级补助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</si>
  <si>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</si>
  <si>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</si>
  <si>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</si>
  <si>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</si>
  <si>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</si>
  <si>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</si>
  <si>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</si>
  <si>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</si>
  <si>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>313 事业发展类</t>
  </si>
  <si>
    <t/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</si>
</sst>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176" formatCode="hh:mm:ss"/>
    <numFmt numFmtId="177" formatCode="yyyy/mm/dd"/>
    <numFmt numFmtId="43" formatCode="_ * #,##0.00_ ;_ * \-#,##0.00_ ;_ * &quot;-&quot;??_ ;_ @_ "/>
    <numFmt numFmtId="178" formatCode="#,##0;\-#,##0;;@"/>
    <numFmt numFmtId="179" formatCode="yyyy/mm/dd\ hh:mm:ss"/>
    <numFmt numFmtId="42" formatCode="_ &quot;￥&quot;* #,##0_ ;_ &quot;￥&quot;* \-#,##0_ ;_ &quot;￥&quot;* &quot;-&quot;_ ;_ @_ "/>
    <numFmt numFmtId="180" formatCode="0.00_);[Red]\-0.00\ "/>
    <numFmt numFmtId="41" formatCode="_ * #,##0_ ;_ * \-#,##0_ ;_ * &quot;-&quot;_ ;_ @_ "/>
    <numFmt numFmtId="181" formatCode="#,##0.00;\-#,##0.0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Microsoft YaHei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5">
    <xf numFmtId="0" fontId="0" fillId="0" borderId="0"/>
    <xf numFmtId="0" fontId="29" fillId="0" borderId="0">
      <alignment vertical="top"/>
      <protection locked="false"/>
    </xf>
    <xf numFmtId="0" fontId="3" fillId="0" borderId="1">
      <alignment horizontal="right" vertical="center" wrapText="true"/>
    </xf>
    <xf numFmtId="0" fontId="3" fillId="0" borderId="7">
      <alignment horizontal="left"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4" fillId="0" borderId="3">
      <alignment horizontal="center" vertical="center"/>
    </xf>
    <xf numFmtId="0" fontId="4" fillId="0" borderId="3">
      <alignment horizontal="center" vertical="center" wrapText="true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29" fillId="0" borderId="0">
      <alignment vertical="top"/>
      <protection locked="false"/>
    </xf>
    <xf numFmtId="0" fontId="4" fillId="0" borderId="6">
      <alignment horizontal="center" vertical="center" wrapText="tru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9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3" fillId="0" borderId="0">
      <alignment horizontal="right"/>
      <protection locked="false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 vertical="center"/>
      <protection locked="false"/>
    </xf>
    <xf numFmtId="0" fontId="3" fillId="0" borderId="1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12">
      <alignment horizontal="center" vertical="center" wrapText="true"/>
    </xf>
    <xf numFmtId="0" fontId="4" fillId="0" borderId="6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4" fillId="0" borderId="6">
      <alignment horizontal="center" vertical="center" wrapText="true"/>
      <protection locked="false"/>
    </xf>
    <xf numFmtId="0" fontId="3" fillId="0" borderId="0">
      <alignment vertical="top"/>
      <protection locked="false"/>
    </xf>
    <xf numFmtId="49" fontId="1" fillId="0" borderId="0"/>
    <xf numFmtId="0" fontId="3" fillId="0" borderId="0">
      <alignment vertical="top"/>
      <protection locked="false"/>
    </xf>
    <xf numFmtId="0" fontId="2" fillId="0" borderId="0">
      <alignment horizontal="center" vertical="center" wrapText="true"/>
      <protection locked="false"/>
    </xf>
    <xf numFmtId="0" fontId="3" fillId="0" borderId="10">
      <alignment horizontal="left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9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9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10">
      <alignment horizontal="center" vertical="center"/>
    </xf>
    <xf numFmtId="0" fontId="4" fillId="0" borderId="13">
      <alignment horizontal="center" vertical="center"/>
    </xf>
    <xf numFmtId="0" fontId="4" fillId="0" borderId="10">
      <alignment horizontal="center" vertical="center" wrapText="true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9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8">
      <alignment horizontal="center" vertical="center" wrapText="tru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1" fillId="0" borderId="1">
      <alignment horizontal="center" vertical="center"/>
      <protection locked="false"/>
    </xf>
    <xf numFmtId="0" fontId="29" fillId="0" borderId="0">
      <alignment vertical="top"/>
      <protection locked="false"/>
    </xf>
    <xf numFmtId="0" fontId="3" fillId="0" borderId="1">
      <alignment horizontal="center" vertical="center" wrapText="true"/>
    </xf>
    <xf numFmtId="0" fontId="1" fillId="0" borderId="12">
      <alignment horizontal="center" vertical="center" wrapText="true"/>
    </xf>
    <xf numFmtId="0" fontId="29" fillId="0" borderId="0">
      <alignment vertical="top"/>
      <protection locked="fals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8" fontId="27" fillId="0" borderId="1">
      <alignment horizontal="right" vertical="center"/>
    </xf>
    <xf numFmtId="176" fontId="27" fillId="0" borderId="1">
      <alignment horizontal="right" vertical="center"/>
    </xf>
    <xf numFmtId="4" fontId="3" fillId="0" borderId="1">
      <alignment horizontal="right" vertical="center" wrapText="true"/>
    </xf>
    <xf numFmtId="0" fontId="35" fillId="8" borderId="16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81" fontId="27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9" fontId="0" fillId="0" borderId="0" applyFont="false" applyFill="false" applyBorder="false" applyAlignment="false" applyProtection="false">
      <alignment vertical="center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0" fillId="0" borderId="0" applyNumberFormat="false" applyFill="false" applyBorder="false" applyAlignment="false" applyProtection="false">
      <alignment vertical="center"/>
    </xf>
    <xf numFmtId="0" fontId="4" fillId="0" borderId="4">
      <alignment horizontal="center" vertical="center"/>
    </xf>
    <xf numFmtId="0" fontId="4" fillId="0" borderId="4">
      <alignment horizontal="center" vertical="center" wrapText="true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0" fillId="5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181" fontId="27" fillId="0" borderId="1">
      <alignment horizontal="right" vertical="center"/>
    </xf>
    <xf numFmtId="4" fontId="28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4" fontId="3" fillId="0" borderId="1">
      <alignment horizontal="right" vertical="center" wrapText="true"/>
      <protection locked="false"/>
    </xf>
    <xf numFmtId="0" fontId="3" fillId="0" borderId="7">
      <alignment horizontal="lef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0" fontId="3" fillId="0" borderId="4">
      <alignment horizontal="left" vertical="center"/>
    </xf>
    <xf numFmtId="0" fontId="28" fillId="0" borderId="1">
      <alignment horizontal="center" vertical="center"/>
    </xf>
    <xf numFmtId="4" fontId="3" fillId="0" borderId="1">
      <alignment horizontal="right" vertical="center"/>
    </xf>
    <xf numFmtId="0" fontId="4" fillId="0" borderId="2">
      <alignment horizontal="center" vertical="center"/>
    </xf>
    <xf numFmtId="0" fontId="4" fillId="0" borderId="3">
      <alignment horizontal="center" vertical="center" wrapText="true"/>
    </xf>
    <xf numFmtId="0" fontId="34" fillId="7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 wrapText="true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30" fillId="14" borderId="0" applyNumberFormat="false" applyBorder="false" applyAlignment="false" applyProtection="false">
      <alignment vertical="center"/>
    </xf>
    <xf numFmtId="0" fontId="4" fillId="0" borderId="2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0" fontId="3" fillId="0" borderId="1">
      <alignment horizontal="right" vertical="center"/>
    </xf>
    <xf numFmtId="4" fontId="28" fillId="0" borderId="11">
      <alignment horizontal="right"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0" fontId="4" fillId="0" borderId="5">
      <alignment horizontal="center" vertical="center"/>
    </xf>
    <xf numFmtId="49" fontId="27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41" fillId="0" borderId="0" applyNumberFormat="false" applyFill="false" applyBorder="false" applyAlignment="false" applyProtection="false">
      <alignment vertical="center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1" fillId="0" borderId="0"/>
    <xf numFmtId="0" fontId="30" fillId="17" borderId="0" applyNumberFormat="false" applyBorder="false" applyAlignment="false" applyProtection="false">
      <alignment vertical="center"/>
    </xf>
    <xf numFmtId="0" fontId="6" fillId="0" borderId="0">
      <alignment horizontal="center" vertical="center" wrapText="true"/>
    </xf>
    <xf numFmtId="0" fontId="31" fillId="18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30" fillId="19" borderId="0" applyNumberFormat="false" applyBorder="false" applyAlignment="false" applyProtection="false">
      <alignment vertical="center"/>
    </xf>
    <xf numFmtId="0" fontId="4" fillId="0" borderId="6">
      <alignment horizontal="center" vertical="center"/>
    </xf>
    <xf numFmtId="0" fontId="4" fillId="0" borderId="0"/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0" fillId="20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 wrapText="true"/>
    </xf>
    <xf numFmtId="0" fontId="3" fillId="0" borderId="1">
      <alignment horizontal="right" vertical="center"/>
      <protection locked="false"/>
    </xf>
    <xf numFmtId="180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0" fillId="15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2" fillId="0" borderId="0">
      <alignment horizontal="center" vertical="center"/>
    </xf>
    <xf numFmtId="0" fontId="29" fillId="0" borderId="0">
      <alignment vertical="top"/>
      <protection locked="false"/>
    </xf>
    <xf numFmtId="0" fontId="43" fillId="11" borderId="16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38" fillId="12" borderId="0" applyNumberFormat="false" applyBorder="false" applyAlignment="false" applyProtection="false">
      <alignment vertical="center"/>
    </xf>
    <xf numFmtId="0" fontId="44" fillId="21" borderId="0" applyNumberFormat="false" applyBorder="false" applyAlignment="false" applyProtection="false">
      <alignment vertical="center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0" fontId="28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9" fillId="0" borderId="0" applyNumberFormat="false" applyFill="false" applyBorder="false" applyAlignment="false" applyProtection="false">
      <alignment vertical="center"/>
    </xf>
    <xf numFmtId="0" fontId="8" fillId="0" borderId="0">
      <alignment vertical="top"/>
    </xf>
    <xf numFmtId="0" fontId="4" fillId="0" borderId="0">
      <alignment horizontal="right" wrapText="true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6" fillId="0" borderId="20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28" fillId="0" borderId="1">
      <alignment horizontal="right" vertical="center"/>
      <protection locked="false"/>
    </xf>
    <xf numFmtId="4" fontId="3" fillId="0" borderId="11">
      <alignment horizontal="right" vertical="center"/>
    </xf>
    <xf numFmtId="4" fontId="4" fillId="0" borderId="5">
      <alignment vertical="center"/>
      <protection locked="false"/>
    </xf>
    <xf numFmtId="0" fontId="4" fillId="0" borderId="2">
      <alignment horizontal="center" vertical="center" wrapText="true"/>
    </xf>
    <xf numFmtId="177" fontId="27" fillId="0" borderId="1">
      <alignment horizontal="right" vertical="center"/>
    </xf>
    <xf numFmtId="0" fontId="31" fillId="23" borderId="0" applyNumberFormat="false" applyBorder="false" applyAlignment="false" applyProtection="false">
      <alignment vertical="center"/>
    </xf>
    <xf numFmtId="0" fontId="39" fillId="0" borderId="19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31" fillId="24" borderId="0" applyNumberFormat="false" applyBorder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36" fillId="0" borderId="17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30" fillId="10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9" fillId="0" borderId="0" applyNumberFormat="false" applyFill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31" fillId="27" borderId="0" applyNumberFormat="false" applyBorder="false" applyAlignment="false" applyProtection="false">
      <alignment vertical="center"/>
    </xf>
    <xf numFmtId="4" fontId="3" fillId="0" borderId="10">
      <alignment horizontal="right" vertical="center"/>
      <protection locked="false"/>
    </xf>
    <xf numFmtId="0" fontId="4" fillId="0" borderId="0"/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1" fillId="0" borderId="0"/>
    <xf numFmtId="0" fontId="4" fillId="0" borderId="4">
      <alignment horizontal="center" vertical="center"/>
    </xf>
    <xf numFmtId="0" fontId="31" fillId="25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0" fillId="28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27" fillId="0" borderId="1">
      <alignment horizontal="right" vertical="center"/>
    </xf>
    <xf numFmtId="0" fontId="47" fillId="29" borderId="21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49" fontId="4" fillId="0" borderId="1">
      <alignment horizontal="center" vertical="center"/>
      <protection locked="false"/>
    </xf>
    <xf numFmtId="0" fontId="3" fillId="0" borderId="0">
      <alignment horizontal="right" vertical="center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31" fillId="6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0" fillId="30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3" fillId="0" borderId="0">
      <alignment horizontal="right"/>
      <protection locked="false"/>
    </xf>
    <xf numFmtId="0" fontId="3" fillId="0" borderId="0">
      <alignment vertical="top" wrapText="true"/>
      <protection locked="false"/>
    </xf>
    <xf numFmtId="180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0" fontId="8" fillId="0" borderId="0"/>
    <xf numFmtId="4" fontId="4" fillId="0" borderId="5">
      <alignment vertical="center"/>
    </xf>
    <xf numFmtId="0" fontId="4" fillId="0" borderId="2">
      <alignment horizontal="center" vertical="center" wrapText="true"/>
    </xf>
    <xf numFmtId="0" fontId="48" fillId="0" borderId="14" applyNumberFormat="false" applyFill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false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7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3" fillId="0" borderId="0">
      <alignment horizontal="right"/>
    </xf>
    <xf numFmtId="49" fontId="4" fillId="0" borderId="1">
      <alignment horizontal="center" vertical="center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3" fillId="0" borderId="0">
      <alignment vertical="top"/>
      <protection locked="false"/>
    </xf>
    <xf numFmtId="0" fontId="31" fillId="9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9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1" fillId="32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5">
      <alignment horizontal="center" vertical="center"/>
    </xf>
    <xf numFmtId="0" fontId="10" fillId="0" borderId="0">
      <alignment horizontal="center" vertical="center"/>
    </xf>
    <xf numFmtId="0" fontId="1" fillId="0" borderId="0">
      <alignment vertical="top"/>
    </xf>
    <xf numFmtId="0" fontId="3" fillId="0" borderId="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4" fontId="3" fillId="0" borderId="10">
      <alignment horizontal="right" vertical="center"/>
      <protection locked="false"/>
    </xf>
    <xf numFmtId="4" fontId="3" fillId="0" borderId="1">
      <alignment horizontal="right" vertical="center" wrapText="true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1" fillId="0" borderId="0">
      <alignment vertical="center"/>
    </xf>
    <xf numFmtId="0" fontId="29" fillId="0" borderId="0">
      <alignment vertical="top"/>
      <protection locked="false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3" fillId="0" borderId="0">
      <alignment horizontal="right" wrapText="true"/>
      <protection locked="false"/>
    </xf>
    <xf numFmtId="0" fontId="4" fillId="0" borderId="6">
      <alignment horizontal="center" vertical="center"/>
      <protection locked="false"/>
    </xf>
    <xf numFmtId="180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1" fillId="0" borderId="1">
      <alignment horizontal="center"/>
    </xf>
    <xf numFmtId="0" fontId="4" fillId="0" borderId="5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12">
      <alignment horizontal="center" vertical="center" wrapText="true"/>
      <protection locked="false"/>
    </xf>
    <xf numFmtId="0" fontId="4" fillId="0" borderId="1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29" fillId="0" borderId="0">
      <alignment vertical="top"/>
      <protection locked="false"/>
    </xf>
    <xf numFmtId="0" fontId="4" fillId="0" borderId="0"/>
    <xf numFmtId="0" fontId="3" fillId="0" borderId="4">
      <alignment horizontal="left" vertical="center" wrapText="true"/>
    </xf>
    <xf numFmtId="0" fontId="3" fillId="0" borderId="0">
      <alignment horizontal="right" vertical="center" wrapText="true"/>
    </xf>
    <xf numFmtId="0" fontId="4" fillId="0" borderId="1">
      <alignment horizontal="center" vertical="center" wrapText="true"/>
      <protection locked="false"/>
    </xf>
    <xf numFmtId="180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3" fillId="0" borderId="6">
      <alignment horizontal="center" vertical="center"/>
    </xf>
    <xf numFmtId="0" fontId="1" fillId="0" borderId="3">
      <alignment horizontal="center" vertical="center" wrapText="true"/>
    </xf>
    <xf numFmtId="0" fontId="29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3" fillId="0" borderId="7">
      <alignment horizontal="center" vertical="center"/>
    </xf>
    <xf numFmtId="0" fontId="1" fillId="0" borderId="5">
      <alignment horizontal="center" vertical="center"/>
    </xf>
    <xf numFmtId="0" fontId="29" fillId="0" borderId="0">
      <alignment vertical="top"/>
      <protection locked="false"/>
    </xf>
    <xf numFmtId="49" fontId="1" fillId="0" borderId="1"/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/>
    <xf numFmtId="0" fontId="8" fillId="0" borderId="0">
      <alignment vertical="top"/>
    </xf>
    <xf numFmtId="0" fontId="3" fillId="0" borderId="1">
      <alignment horizontal="left" vertical="center" wrapText="true"/>
    </xf>
    <xf numFmtId="0" fontId="33" fillId="0" borderId="5">
      <alignment horizontal="center" vertical="center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1" fillId="0" borderId="0"/>
    <xf numFmtId="0" fontId="4" fillId="0" borderId="2">
      <alignment horizontal="center" vertical="center"/>
    </xf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2" fillId="0" borderId="0">
      <alignment horizontal="center" vertical="center"/>
      <protection locked="false"/>
    </xf>
    <xf numFmtId="0" fontId="45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28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28" fillId="0" borderId="4">
      <alignment horizontal="center" vertical="center"/>
      <protection locked="false"/>
    </xf>
    <xf numFmtId="0" fontId="28" fillId="0" borderId="1">
      <alignment horizontal="right" vertical="center"/>
    </xf>
    <xf numFmtId="0" fontId="29" fillId="0" borderId="0">
      <alignment vertical="top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9" fillId="0" borderId="0">
      <alignment vertical="top"/>
      <protection locked="false"/>
    </xf>
    <xf numFmtId="0" fontId="32" fillId="0" borderId="14" applyNumberFormat="false" applyFill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3">
      <alignment horizontal="center" vertical="center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4" fillId="0" borderId="4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>
      <alignment horizontal="center" vertical="center"/>
      <protection locked="false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4" fillId="0" borderId="1">
      <alignment horizontal="center" vertical="center"/>
      <protection locked="false"/>
    </xf>
    <xf numFmtId="0" fontId="1" fillId="0" borderId="0">
      <alignment horizontal="right" vertical="center"/>
    </xf>
    <xf numFmtId="0" fontId="1" fillId="0" borderId="0"/>
    <xf numFmtId="0" fontId="4" fillId="0" borderId="0">
      <protection locked="false"/>
    </xf>
    <xf numFmtId="0" fontId="4" fillId="0" borderId="13">
      <alignment horizontal="center" vertical="center" wrapText="tru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28" fillId="0" borderId="1">
      <alignment horizontal="center" vertical="center"/>
    </xf>
    <xf numFmtId="0" fontId="10" fillId="0" borderId="0">
      <alignment horizontal="center" vertical="center" wrapText="true"/>
      <protection locked="false"/>
    </xf>
    <xf numFmtId="0" fontId="30" fillId="2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0" fontId="3" fillId="0" borderId="1">
      <alignment horizontal="left" vertical="center" wrapText="true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0" fillId="13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28" fillId="0" borderId="1">
      <alignment horizontal="right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3" fillId="0" borderId="1">
      <alignment horizontal="right" vertical="center" wrapText="true"/>
    </xf>
    <xf numFmtId="0" fontId="1" fillId="0" borderId="0"/>
    <xf numFmtId="0" fontId="4" fillId="0" borderId="2">
      <alignment horizontal="center" vertical="center"/>
    </xf>
    <xf numFmtId="0" fontId="4" fillId="0" borderId="11">
      <alignment horizontal="center" vertical="center" wrapText="true"/>
      <protection locked="false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79" fontId="27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7" fillId="11" borderId="18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31" fillId="22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4" borderId="15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9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1" fillId="0" borderId="5">
      <alignment horizontal="center" vertical="center"/>
    </xf>
    <xf numFmtId="0" fontId="42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2" fillId="0" borderId="0">
      <alignment horizontal="center" vertical="center"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  <xf numFmtId="0" fontId="4" fillId="0" borderId="0">
      <alignment wrapText="true"/>
    </xf>
  </cellStyleXfs>
  <cellXfs count="264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68" applyFont="true" applyBorder="true">
      <alignment horizontal="center" vertical="center"/>
    </xf>
    <xf numFmtId="49" fontId="5" fillId="0" borderId="1" xfId="218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58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74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32" applyFont="true" applyBorder="true">
      <alignment horizontal="center" vertical="center"/>
      <protection locked="false"/>
    </xf>
    <xf numFmtId="181" fontId="5" fillId="0" borderId="1" xfId="0" applyNumberFormat="true" applyFont="true" applyBorder="true" applyAlignment="true">
      <alignment horizontal="right" vertical="center"/>
    </xf>
    <xf numFmtId="49" fontId="1" fillId="0" borderId="0" xfId="413" applyNumberFormat="true" applyFont="true" applyBorder="true"/>
    <xf numFmtId="0" fontId="2" fillId="0" borderId="0" xfId="195" applyFont="true" applyBorder="true">
      <alignment horizontal="center" vertical="center"/>
    </xf>
    <xf numFmtId="0" fontId="4" fillId="0" borderId="0" xfId="452" applyFont="true" applyBorder="true">
      <alignment horizontal="left" vertical="center"/>
    </xf>
    <xf numFmtId="0" fontId="4" fillId="0" borderId="2" xfId="208" applyFont="true" applyBorder="true">
      <alignment horizontal="center" vertical="center" wrapText="true"/>
      <protection locked="false"/>
    </xf>
    <xf numFmtId="0" fontId="4" fillId="0" borderId="2" xfId="187" applyFont="true" applyBorder="true">
      <alignment horizontal="center" vertical="center" wrapText="true"/>
    </xf>
    <xf numFmtId="0" fontId="4" fillId="0" borderId="3" xfId="301" applyFont="true" applyBorder="true">
      <alignment horizontal="center" vertical="center" wrapText="true"/>
      <protection locked="false"/>
    </xf>
    <xf numFmtId="0" fontId="4" fillId="0" borderId="3" xfId="181" applyFont="true" applyBorder="true">
      <alignment horizontal="center" vertical="center" wrapText="true"/>
    </xf>
    <xf numFmtId="0" fontId="4" fillId="0" borderId="4" xfId="278" applyFont="true" applyBorder="true">
      <alignment horizontal="center" vertical="center" wrapText="true"/>
      <protection locked="false"/>
    </xf>
    <xf numFmtId="0" fontId="4" fillId="0" borderId="4" xfId="159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5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36" applyFont="true" applyBorder="true"/>
    <xf numFmtId="0" fontId="4" fillId="0" borderId="2" xfId="180" applyFont="true" applyBorder="true">
      <alignment horizontal="center" vertical="center"/>
    </xf>
    <xf numFmtId="0" fontId="4" fillId="0" borderId="3" xfId="6" applyFont="true" applyBorder="true">
      <alignment horizontal="center" vertical="center"/>
    </xf>
    <xf numFmtId="0" fontId="4" fillId="0" borderId="4" xfId="158" applyFont="true" applyBorder="true">
      <alignment horizontal="center" vertical="center"/>
    </xf>
    <xf numFmtId="0" fontId="3" fillId="0" borderId="7" xfId="3" applyFont="true" applyBorder="true">
      <alignment horizontal="left" vertical="center"/>
    </xf>
    <xf numFmtId="0" fontId="1" fillId="0" borderId="0" xfId="310" applyFont="true" applyBorder="true">
      <alignment horizontal="right" vertical="center"/>
      <protection locked="false"/>
    </xf>
    <xf numFmtId="0" fontId="4" fillId="0" borderId="5" xfId="186" applyFont="true" applyBorder="true">
      <alignment horizontal="center" vertical="center"/>
    </xf>
    <xf numFmtId="0" fontId="4" fillId="0" borderId="6" xfId="235" applyFont="true" applyBorder="true">
      <alignment horizontal="center" vertical="center"/>
    </xf>
    <xf numFmtId="0" fontId="4" fillId="0" borderId="7" xfId="214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70" applyFont="true" applyBorder="true">
      <alignment horizontal="center" vertical="center" wrapText="true"/>
    </xf>
    <xf numFmtId="0" fontId="3" fillId="0" borderId="1" xfId="274" applyFont="true" applyBorder="true">
      <alignment horizontal="center" vertical="center" wrapText="true"/>
      <protection locked="false"/>
    </xf>
    <xf numFmtId="0" fontId="3" fillId="0" borderId="7" xfId="574" applyFont="true" applyBorder="true">
      <alignment vertical="center" wrapText="true"/>
      <protection locked="false"/>
    </xf>
    <xf numFmtId="0" fontId="3" fillId="0" borderId="0" xfId="477" applyFont="true" applyBorder="true">
      <alignment horizontal="right" vertical="center"/>
    </xf>
    <xf numFmtId="0" fontId="4" fillId="0" borderId="5" xfId="579" applyFont="true" applyBorder="true">
      <alignment horizontal="center" vertical="center" wrapText="true"/>
    </xf>
    <xf numFmtId="0" fontId="4" fillId="0" borderId="6" xfId="21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5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2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84" applyFont="true" applyBorder="true">
      <alignment wrapText="true"/>
    </xf>
    <xf numFmtId="0" fontId="4" fillId="0" borderId="0" xfId="287" applyFont="true" applyBorder="true">
      <alignment horizontal="right" wrapText="true"/>
    </xf>
    <xf numFmtId="0" fontId="4" fillId="0" borderId="1" xfId="515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56" applyFont="true" applyBorder="true">
      <alignment vertical="center" wrapText="true"/>
    </xf>
    <xf numFmtId="0" fontId="8" fillId="0" borderId="0" xfId="286" applyFont="true" applyBorder="true">
      <alignment vertical="top"/>
    </xf>
    <xf numFmtId="0" fontId="4" fillId="0" borderId="0" xfId="514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29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60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129" applyFont="true" applyBorder="true">
      <alignment horizontal="center" vertical="center" wrapText="true"/>
    </xf>
    <xf numFmtId="0" fontId="4" fillId="0" borderId="8" xfId="119" applyFont="true" applyBorder="true">
      <alignment horizontal="center" vertical="center" wrapText="true"/>
      <protection locked="false"/>
    </xf>
    <xf numFmtId="0" fontId="4" fillId="0" borderId="9" xfId="126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3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7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0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56" applyFont="true" applyBorder="true">
      <alignment vertical="top" wrapText="true"/>
      <protection locked="false"/>
    </xf>
    <xf numFmtId="0" fontId="2" fillId="0" borderId="0" xfId="88" applyFont="true" applyBorder="true">
      <alignment horizontal="center" vertical="center" wrapText="true"/>
      <protection locked="false"/>
    </xf>
    <xf numFmtId="0" fontId="4" fillId="0" borderId="6" xfId="84" applyFont="true" applyBorder="true">
      <alignment horizontal="center" vertical="center" wrapText="true"/>
      <protection locked="false"/>
    </xf>
    <xf numFmtId="0" fontId="3" fillId="0" borderId="0" xfId="355" applyFont="true" applyBorder="true">
      <alignment horizontal="right"/>
      <protection locked="false"/>
    </xf>
    <xf numFmtId="0" fontId="4" fillId="0" borderId="6" xfId="425" applyFont="true" applyBorder="true">
      <alignment horizontal="center" vertical="center"/>
      <protection locked="false"/>
    </xf>
    <xf numFmtId="0" fontId="4" fillId="0" borderId="12" xfId="79" applyFont="true" applyBorder="true">
      <alignment horizontal="center" vertical="center" wrapText="true"/>
    </xf>
    <xf numFmtId="0" fontId="4" fillId="0" borderId="12" xfId="433" applyFont="true" applyBorder="true">
      <alignment horizontal="center" vertical="center"/>
      <protection locked="false"/>
    </xf>
    <xf numFmtId="0" fontId="3" fillId="0" borderId="0" xfId="372" applyFont="true" applyBorder="true">
      <alignment horizontal="right" vertical="center" wrapText="true"/>
      <protection locked="false"/>
    </xf>
    <xf numFmtId="0" fontId="3" fillId="0" borderId="0" xfId="440" applyFont="true" applyBorder="true">
      <alignment horizontal="right" vertical="center" wrapText="true"/>
    </xf>
    <xf numFmtId="0" fontId="3" fillId="0" borderId="0" xfId="424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2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218" applyNumberFormat="true" applyFont="true" applyBorder="true" applyAlignment="true">
      <alignment horizontal="left" vertical="center" wrapText="true" indent="1"/>
    </xf>
    <xf numFmtId="0" fontId="4" fillId="0" borderId="10" xfId="149" applyFont="true" applyBorder="true">
      <alignment horizontal="center" vertical="center"/>
      <protection locked="false"/>
    </xf>
    <xf numFmtId="0" fontId="3" fillId="0" borderId="10" xfId="75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8" applyFont="true" applyBorder="true">
      <alignment horizontal="right"/>
    </xf>
    <xf numFmtId="0" fontId="10" fillId="0" borderId="0" xfId="521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6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63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200" applyFont="true" applyBorder="true">
      <alignment horizontal="left" vertical="center" wrapText="true"/>
      <protection locked="false"/>
    </xf>
    <xf numFmtId="0" fontId="1" fillId="0" borderId="6" xfId="580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7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181" applyFont="true" applyBorder="true">
      <alignment horizontal="center" vertical="center" wrapText="true"/>
    </xf>
    <xf numFmtId="0" fontId="3" fillId="0" borderId="1" xfId="3" applyFont="true" applyBorder="true">
      <alignment horizontal="left" vertical="center"/>
    </xf>
    <xf numFmtId="0" fontId="4" fillId="0" borderId="1" xfId="122" applyFont="true" applyBorder="true">
      <alignment horizontal="center" vertical="center"/>
    </xf>
    <xf numFmtId="0" fontId="4" fillId="0" borderId="1" xfId="587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73" applyFont="true" applyBorder="true">
      <alignment horizontal="left" vertical="center"/>
      <protection locked="false"/>
    </xf>
    <xf numFmtId="0" fontId="4" fillId="0" borderId="1" xfId="208" applyFont="true" applyBorder="true">
      <alignment horizontal="center" vertical="center" wrapText="true"/>
      <protection locked="false"/>
    </xf>
    <xf numFmtId="0" fontId="4" fillId="0" borderId="1" xfId="301" applyFont="true" applyBorder="true">
      <alignment horizontal="center" vertical="center" wrapText="true"/>
      <protection locked="false"/>
    </xf>
    <xf numFmtId="0" fontId="4" fillId="0" borderId="1" xfId="263" applyFont="true" applyBorder="true">
      <alignment horizontal="center" vertical="center"/>
      <protection locked="false"/>
    </xf>
    <xf numFmtId="0" fontId="4" fillId="0" borderId="1" xfId="6" applyFont="true" applyBorder="true">
      <alignment horizontal="center" vertical="center"/>
    </xf>
    <xf numFmtId="0" fontId="4" fillId="0" borderId="1" xfId="503" applyFont="true" applyBorder="true">
      <alignment horizontal="center" vertical="center"/>
      <protection locked="false"/>
    </xf>
    <xf numFmtId="0" fontId="3" fillId="0" borderId="1" xfId="309" applyFont="true" applyBorder="true">
      <alignment horizontal="left" vertical="center"/>
    </xf>
    <xf numFmtId="49" fontId="5" fillId="0" borderId="1" xfId="218" applyNumberFormat="true" applyFont="true" applyBorder="true" applyAlignment="true">
      <alignment horizontal="left" vertical="center" wrapText="true" indent="2"/>
    </xf>
    <xf numFmtId="0" fontId="1" fillId="0" borderId="1" xfId="375" applyFont="true" applyBorder="true">
      <alignment horizontal="center" vertical="center" wrapText="true"/>
      <protection locked="false"/>
    </xf>
    <xf numFmtId="0" fontId="3" fillId="0" borderId="1" xfId="41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20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8" applyFont="true" applyBorder="true">
      <alignment horizontal="center" vertical="center" wrapText="true"/>
      <protection locked="false"/>
    </xf>
    <xf numFmtId="0" fontId="4" fillId="0" borderId="1" xfId="84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51" applyFont="true" applyBorder="true">
      <alignment horizontal="right" wrapText="true"/>
    </xf>
    <xf numFmtId="181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64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5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81" fontId="23" fillId="0" borderId="1" xfId="0" applyNumberFormat="true" applyFont="true" applyBorder="true" applyAlignment="true">
      <alignment horizontal="right" vertical="center"/>
    </xf>
    <xf numFmtId="181" fontId="23" fillId="0" borderId="1" xfId="0" applyNumberFormat="true" applyFont="true" applyBorder="true" applyAlignment="true">
      <alignment horizontal="right" vertical="center" indent="1"/>
    </xf>
    <xf numFmtId="181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5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5" applyFont="true" applyBorder="true">
      <alignment horizontal="center" vertical="center"/>
      <protection locked="false"/>
    </xf>
    <xf numFmtId="0" fontId="22" fillId="0" borderId="1" xfId="175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05" applyFont="true" applyBorder="true">
      <alignment vertical="top"/>
    </xf>
    <xf numFmtId="49" fontId="4" fillId="0" borderId="1" xfId="254" applyNumberFormat="true" applyFont="true" applyBorder="true">
      <alignment horizontal="center" vertical="center" wrapText="true"/>
    </xf>
    <xf numFmtId="49" fontId="4" fillId="0" borderId="1" xfId="261" applyNumberFormat="true" applyFont="true" applyBorder="true">
      <alignment horizontal="center" vertical="center" wrapText="true"/>
    </xf>
    <xf numFmtId="0" fontId="4" fillId="0" borderId="1" xfId="430" applyFont="true" applyBorder="true">
      <alignment horizontal="center" vertical="center"/>
      <protection locked="false"/>
    </xf>
    <xf numFmtId="49" fontId="4" fillId="0" borderId="1" xfId="374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46" applyFont="true" applyBorder="true">
      <alignment horizontal="center" vertical="center"/>
    </xf>
    <xf numFmtId="49" fontId="5" fillId="0" borderId="0" xfId="218" applyNumberFormat="true" applyFont="true" applyBorder="true">
      <alignment horizontal="left" vertical="center" wrapText="true"/>
    </xf>
    <xf numFmtId="0" fontId="24" fillId="0" borderId="0" xfId="341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218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218" applyNumberFormat="true" applyFont="true" applyBorder="true" applyAlignment="true">
      <alignment horizontal="center" vertical="center" wrapText="true"/>
    </xf>
    <xf numFmtId="0" fontId="4" fillId="0" borderId="1" xfId="159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187" applyFont="true" applyBorder="true">
      <alignment horizontal="center" vertical="center" wrapText="true"/>
    </xf>
    <xf numFmtId="0" fontId="4" fillId="0" borderId="1" xfId="129" applyFont="true" applyBorder="true">
      <alignment horizontal="center" vertical="center" wrapText="true"/>
    </xf>
    <xf numFmtId="0" fontId="4" fillId="0" borderId="1" xfId="347" applyFont="true" applyBorder="true">
      <alignment horizontal="center" vertical="center"/>
    </xf>
    <xf numFmtId="0" fontId="4" fillId="0" borderId="1" xfId="235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9" applyFont="true" applyBorder="true">
      <alignment horizontal="center" vertical="center"/>
      <protection locked="false"/>
    </xf>
    <xf numFmtId="3" fontId="4" fillId="0" borderId="1" xfId="333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19" applyFont="true" applyBorder="true">
      <alignment horizontal="center" vertical="center" wrapText="true"/>
      <protection locked="false"/>
    </xf>
    <xf numFmtId="0" fontId="4" fillId="0" borderId="1" xfId="21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419" applyFont="true" applyBorder="true">
      <alignment horizontal="center" vertical="center" wrapText="true"/>
      <protection locked="false"/>
    </xf>
    <xf numFmtId="0" fontId="1" fillId="0" borderId="1" xfId="197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8" applyFont="true" applyBorder="true">
      <alignment horizontal="center" vertical="center" wrapText="true"/>
    </xf>
    <xf numFmtId="0" fontId="1" fillId="0" borderId="1" xfId="262" applyFont="true" applyBorder="true">
      <alignment horizontal="center" vertical="center"/>
    </xf>
    <xf numFmtId="0" fontId="1" fillId="0" borderId="1" xfId="209" applyFont="true" applyBorder="true">
      <alignment horizontal="center" vertical="center"/>
    </xf>
    <xf numFmtId="0" fontId="1" fillId="0" borderId="1" xfId="656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80" applyFont="true" applyBorder="true">
      <alignment horizontal="right" vertical="center"/>
      <protection locked="false"/>
    </xf>
    <xf numFmtId="0" fontId="1" fillId="0" borderId="1" xfId="304" applyFont="true" applyBorder="true">
      <alignment horizontal="center" vertical="center" wrapText="true"/>
    </xf>
    <xf numFmtId="3" fontId="1" fillId="0" borderId="1" xfId="279" applyNumberFormat="true" applyFont="true" applyBorder="true">
      <alignment horizontal="center" vertical="center"/>
    </xf>
    <xf numFmtId="3" fontId="1" fillId="0" borderId="1" xfId="171" applyNumberFormat="true" applyFont="true" applyBorder="true">
      <alignment horizontal="center" vertical="center"/>
    </xf>
    <xf numFmtId="0" fontId="1" fillId="0" borderId="1" xfId="580" applyFont="true" applyBorder="true">
      <alignment horizontal="center" vertical="center"/>
      <protection locked="false"/>
    </xf>
    <xf numFmtId="0" fontId="1" fillId="0" borderId="1" xfId="475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76" applyFont="true" applyBorder="true">
      <alignment horizontal="center" vertical="center" wrapText="true"/>
    </xf>
    <xf numFmtId="0" fontId="1" fillId="0" borderId="1" xfId="275" applyFont="true" applyBorder="true">
      <alignment horizontal="center" vertical="center" wrapText="true"/>
    </xf>
    <xf numFmtId="0" fontId="1" fillId="0" borderId="1" xfId="491" applyFont="true" applyBorder="true">
      <alignment horizontal="center" vertical="center" wrapText="true"/>
      <protection locked="false"/>
    </xf>
    <xf numFmtId="0" fontId="1" fillId="0" borderId="1" xfId="407" applyFont="true" applyBorder="true">
      <alignment horizontal="center" vertical="center"/>
      <protection locked="false"/>
    </xf>
    <xf numFmtId="0" fontId="1" fillId="0" borderId="0" xfId="245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34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8" applyNumberFormat="true" applyFont="true" applyBorder="true">
      <alignment horizontal="center" vertical="center"/>
    </xf>
    <xf numFmtId="3" fontId="1" fillId="0" borderId="1" xfId="504" applyNumberFormat="true" applyFont="true" applyBorder="true">
      <alignment horizontal="center" vertical="center"/>
    </xf>
    <xf numFmtId="0" fontId="2" fillId="0" borderId="0" xfId="194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8" applyFont="true" applyBorder="true">
      <alignment horizontal="center" vertical="center"/>
    </xf>
    <xf numFmtId="0" fontId="4" fillId="0" borderId="1" xfId="186" applyFont="true" applyBorder="true">
      <alignment horizontal="center" vertical="center"/>
    </xf>
    <xf numFmtId="0" fontId="4" fillId="0" borderId="1" xfId="214" applyFont="true" applyBorder="true">
      <alignment horizontal="center" vertical="center"/>
    </xf>
    <xf numFmtId="0" fontId="4" fillId="0" borderId="1" xfId="180" applyFont="true" applyBorder="true">
      <alignment horizontal="center" vertical="center"/>
    </xf>
    <xf numFmtId="0" fontId="4" fillId="0" borderId="1" xfId="158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4" applyFont="true" applyBorder="true" quotePrefix="true">
      <alignment horizontal="right" wrapText="true"/>
      <protection locked="false"/>
    </xf>
    <xf numFmtId="0" fontId="3" fillId="0" borderId="0" xfId="477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51" applyFont="true" applyBorder="true" quotePrefix="true">
      <alignment horizontal="right" wrapText="true"/>
    </xf>
    <xf numFmtId="0" fontId="3" fillId="0" borderId="0" xfId="355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22-0" xfId="2"/>
    <cellStyle name="上级补助项目支出预算表12 __b-17-0" xfId="3"/>
    <cellStyle name="上级补助项目支出预算表12 __b-21-0" xfId="4"/>
    <cellStyle name="上级补助项目支出预算表12 __b-16-0" xfId="5"/>
    <cellStyle name="上级补助项目支出预算表12 __b-20-0" xfId="6"/>
    <cellStyle name="上级补助项目支出预算表12 __b-15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20-0" xfId="20"/>
    <cellStyle name="新增资产配置表11 __b-15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29-0" xfId="50"/>
    <cellStyle name="部门政府采购预算表08 __b-34-0" xfId="51"/>
    <cellStyle name="部门政府采购预算表08 __b-28-0" xfId="52"/>
    <cellStyle name="部门政府采购预算表08 __b-33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33-0" xfId="74"/>
    <cellStyle name="政府购买服务预算表09 __b-28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32-0" xfId="79"/>
    <cellStyle name="政府购买服务预算表09 __b-27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31-0" xfId="84"/>
    <cellStyle name="政府购买服务预算表09 __b-26-0" xfId="85"/>
    <cellStyle name="国有资本经营预算支出表07 __b-14-0" xfId="86"/>
    <cellStyle name="市对下转移支付绩效目标表10-2 __b-15-0" xfId="87"/>
    <cellStyle name="政府购买服务预算表09 __b-30-0" xfId="88"/>
    <cellStyle name="政府购买服务预算表09 __b-25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市对下转移支付绩效目标表10-2 __b-11-0" xfId="118"/>
    <cellStyle name="政府购买服务预算表09 __b-21-0" xfId="119"/>
    <cellStyle name="政府购买服务预算表09 __b-16-0" xfId="120"/>
    <cellStyle name="项目支出预算表（其他运转类.特定目标类项目）05-1 __b-34-0" xfId="121"/>
    <cellStyle name="项目支出预算表（其他运转类.特定目标类项目）05-1 __b-29-0" xfId="122"/>
    <cellStyle name="政府购买服务预算表09 __b-14-0" xfId="123"/>
    <cellStyle name="项目支出预算表（其他运转类.特定目标类项目）05-1 __b-32-0" xfId="124"/>
    <cellStyle name="项目支出预算表（其他运转类.特定目标类项目）05-1 __b-27-0" xfId="125"/>
    <cellStyle name="政府购买服务预算表09 __b-13-0" xfId="126"/>
    <cellStyle name="项目支出预算表（其他运转类.特定目标类项目）05-1 __b-31-0" xfId="127"/>
    <cellStyle name="项目支出预算表（其他运转类.特定目标类项目）05-1 __b-26-0" xfId="128"/>
    <cellStyle name="政府购买服务预算表09 __b-12-0" xfId="129"/>
    <cellStyle name="政府性基金预算支出预算表06 __b-1-0" xfId="130"/>
    <cellStyle name="部门政府采购预算表08 __b-6-0" xfId="131"/>
    <cellStyle name="部门项目中期规划预算表13 __b-28-0" xfId="132"/>
    <cellStyle name="一般公共预算支出预算表（按经济科目分类）02-3 __b-38-0" xfId="133"/>
    <cellStyle name="项目支出绩效目标表（本级下达）05-2 __b-12-0" xfId="134"/>
    <cellStyle name="__b-30-0" xfId="135"/>
    <cellStyle name="__b-25-0" xfId="136"/>
    <cellStyle name="政府性基金预算支出预算表06 __b-26-0" xfId="137"/>
    <cellStyle name="部门收入预算表01-2 __b-25-0" xfId="138"/>
    <cellStyle name="部门政府采购预算表08 __b-1-0" xfId="139"/>
    <cellStyle name="上级补助项目支出预算表12 __b-1-0" xfId="140"/>
    <cellStyle name="IntegralNumberStyle" xfId="141"/>
    <cellStyle name="TimeStyle" xfId="142"/>
    <cellStyle name="一般公共预算支出预算表（按功能科目分类）02-2 __b-13-0" xfId="143"/>
    <cellStyle name="输入" xfId="144" builtinId="20"/>
    <cellStyle name="市对下转移支付绩效目标表10-2 __b-10-0" xfId="145"/>
    <cellStyle name="政府购买服务预算表09 __b-20-0" xfId="146"/>
    <cellStyle name="政府购买服务预算表09 __b-15-0" xfId="147"/>
    <cellStyle name="部门政府采购预算表08 __b-16-0" xfId="148"/>
    <cellStyle name="部门政府采购预算表08 __b-21-0" xfId="149"/>
    <cellStyle name="NumberStyle" xfId="150"/>
    <cellStyle name="货币[0]" xfId="151" builtinId="7"/>
    <cellStyle name="项目支出预算表（其他运转类.特定目标类项目）05-1 __b-9-0" xfId="152"/>
    <cellStyle name="百分比" xfId="153" builtinId="5"/>
    <cellStyle name="政府性基金预算支出预算表06 __b-11-0" xfId="154"/>
    <cellStyle name="部门收入预算表01-2 __b-10-0" xfId="155"/>
    <cellStyle name="市对下转移支付预算表10-1 __b-7-0" xfId="156"/>
    <cellStyle name="标题" xfId="157" builtinId="15"/>
    <cellStyle name="部门项目中期规划预算表13 __b-22-0" xfId="158"/>
    <cellStyle name="部门项目中期规划预算表13 __b-17-0" xfId="159"/>
    <cellStyle name="一般公共预算支出预算表（按经济科目分类）02-3 __b-32-0" xfId="160"/>
    <cellStyle name="一般公共预算支出预算表（按经济科目分类）02-3 __b-27-0" xfId="161"/>
    <cellStyle name="__b-7-0" xfId="162"/>
    <cellStyle name="60% - 强调文字颜色 4" xfId="163" builtinId="44"/>
    <cellStyle name="__b-14-0" xfId="164"/>
    <cellStyle name="MoneyStyle" xfId="165"/>
    <cellStyle name="__b-22-0" xfId="166"/>
    <cellStyle name="__b-17-0" xfId="167"/>
    <cellStyle name="部门项目中期规划预算表13 __b-7-0" xfId="168"/>
    <cellStyle name="政府性基金预算支出预算表06 __b-23-0" xfId="169"/>
    <cellStyle name="政府性基金预算支出预算表06 __b-18-0" xfId="170"/>
    <cellStyle name="部门收入预算表01-2 __b-22-0" xfId="171"/>
    <cellStyle name="部门收入预算表01-2 __b-17-0" xfId="172"/>
    <cellStyle name="部门项目中期规划预算表13 __b-23-0" xfId="173"/>
    <cellStyle name="部门项目中期规划预算表13 __b-18-0" xfId="174"/>
    <cellStyle name="一般公共预算支出预算表（按经济科目分类）02-3 __b-33-0" xfId="175"/>
    <cellStyle name="一般公共预算支出预算表（按经济科目分类）02-3 __b-28-0" xfId="176"/>
    <cellStyle name="__b-8-0" xfId="177"/>
    <cellStyle name="__b-20-0" xfId="178"/>
    <cellStyle name="__b-15-0" xfId="179"/>
    <cellStyle name="部门项目中期规划预算表13 __b-21-0" xfId="180"/>
    <cellStyle name="部门项目中期规划预算表13 __b-16-0" xfId="181"/>
    <cellStyle name="差" xfId="182" builtinId="27"/>
    <cellStyle name="一般公共预算支出预算表（按经济科目分类）02-3 __b-31-0" xfId="183"/>
    <cellStyle name="一般公共预算支出预算表（按经济科目分类）02-3 __b-26-0" xfId="184"/>
    <cellStyle name="__b-6-0" xfId="185"/>
    <cellStyle name="部门项目中期规划预算表13 __b-20-0" xfId="186"/>
    <cellStyle name="部门项目中期规划预算表13 __b-15-0" xfId="187"/>
    <cellStyle name="项目支出绩效目标表（另文下达）05-3 __b-9-0" xfId="188"/>
    <cellStyle name="一般公共预算支出预算表（按经济科目分类）02-3 __b-30-0" xfId="189"/>
    <cellStyle name="一般公共预算支出预算表（按经济科目分类）02-3 __b-25-0" xfId="190"/>
    <cellStyle name="强调文字颜色 1" xfId="191" builtinId="29"/>
    <cellStyle name="__b-5-0" xfId="192"/>
    <cellStyle name="市对下转移支付绩效目标表10-2 __b-9-0" xfId="193"/>
    <cellStyle name="__b-12-0" xfId="194"/>
    <cellStyle name="部门项目中期规划预算表13 __b-2-0" xfId="195"/>
    <cellStyle name="政府性基金预算支出预算表06 __b-13-0" xfId="196"/>
    <cellStyle name="部门收入预算表01-2 __b-12-0" xfId="197"/>
    <cellStyle name="政府性基金预算支出预算表06 __b-2-0" xfId="198"/>
    <cellStyle name="部门政府采购预算表08 __b-7-0" xfId="199"/>
    <cellStyle name="部门项目中期规划预算表13 __b-8-0" xfId="200"/>
    <cellStyle name="政府性基金预算支出预算表06 __b-24-0" xfId="201"/>
    <cellStyle name="政府性基金预算支出预算表06 __b-19-0" xfId="202"/>
    <cellStyle name="部门收入预算表01-2 __b-23-0" xfId="203"/>
    <cellStyle name="部门收入预算表01-2 __b-18-0" xfId="204"/>
    <cellStyle name="项目支出绩效目标表（本级下达）05-2 __b-10-0" xfId="205"/>
    <cellStyle name="__b-23-0" xfId="206"/>
    <cellStyle name="__b-18-0" xfId="207"/>
    <cellStyle name="部门项目中期规划预算表13 __b-4-0" xfId="208"/>
    <cellStyle name="部门收入预算表01-2 __b-14-0" xfId="209"/>
    <cellStyle name="政府性基金预算支出预算表06 __b-20-0" xfId="210"/>
    <cellStyle name="政府性基金预算支出预算表06 __b-15-0" xfId="211"/>
    <cellStyle name="一般公共预算“三公”经费支出预算表03 __b-18-0" xfId="212"/>
    <cellStyle name="一般公共预算“三公”经费支出预算表03 __b-23-0" xfId="213"/>
    <cellStyle name="部门项目中期规划预算表13 __b-27-0" xfId="214"/>
    <cellStyle name="一般公共预算支出预算表（按经济科目分类）02-3 __b-37-0" xfId="215"/>
    <cellStyle name="财政拨款收支预算总表02-1 __b-9-0" xfId="216"/>
    <cellStyle name="市对下转移支付预算表10-1 __b-10-0" xfId="217"/>
    <cellStyle name="TextStyle" xfId="218"/>
    <cellStyle name="一般公共预算支出预算表（按功能科目分类）02-2 __b-20-0" xfId="219"/>
    <cellStyle name="一般公共预算支出预算表（按功能科目分类）02-2 __b-15-0" xfId="220"/>
    <cellStyle name="上级补助项目支出预算表12 __b-5-0" xfId="221"/>
    <cellStyle name="超链接" xfId="222" builtinId="8"/>
    <cellStyle name="政府购买服务预算表09 __b-5-0" xfId="223"/>
    <cellStyle name="财政拨款收支预算总表02-1 __b-2-0" xfId="224"/>
    <cellStyle name="部门政府采购预算表08 __b-5-0" xfId="225"/>
    <cellStyle name="项目支出预算表（其他运转类.特定目标类项目）05-1 __b-10-0" xfId="226"/>
    <cellStyle name="__b-21-0" xfId="227"/>
    <cellStyle name="__b-16-0" xfId="228"/>
    <cellStyle name="政府性基金预算支出预算表06 __b-10-0" xfId="229"/>
    <cellStyle name="60% - 强调文字颜色 1" xfId="230" builtinId="32"/>
    <cellStyle name="部门政府采购预算表08 __b-2-0" xfId="231"/>
    <cellStyle name="20% - 强调文字颜色 4" xfId="232" builtinId="42"/>
    <cellStyle name="上级补助项目支出预算表12 __b-4-0" xfId="233"/>
    <cellStyle name="强调文字颜色 4" xfId="234" builtinId="41"/>
    <cellStyle name="部门项目中期规划预算表13 __b-24-0" xfId="235"/>
    <cellStyle name="部门项目中期规划预算表13 __b-19-0" xfId="236"/>
    <cellStyle name="一般公共预算支出预算表（按经济科目分类）02-3 __b-34-0" xfId="237"/>
    <cellStyle name="一般公共预算支出预算表（按经济科目分类）02-3 __b-29-0" xfId="238"/>
    <cellStyle name="项目支出预算表（其他运转类.特定目标类项目）05-1 __b-15-0" xfId="239"/>
    <cellStyle name="项目支出预算表（其他运转类.特定目标类项目）05-1 __b-20-0" xfId="240"/>
    <cellStyle name="一般公共预算支出预算表（按功能科目分类）02-2 __b-4-0" xfId="241"/>
    <cellStyle name="__b-9-0" xfId="242"/>
    <cellStyle name="强调文字颜色 3" xfId="243" builtinId="37"/>
    <cellStyle name="一般公共预算“三公”经费支出预算表03 __b-10-0" xfId="244"/>
    <cellStyle name="部门项目中期规划预算表13 __b-26-0" xfId="245"/>
    <cellStyle name="一般公共预算支出预算表（按经济科目分类）02-3 __b-36-0" xfId="246"/>
    <cellStyle name="货币" xfId="247" builtinId="4"/>
    <cellStyle name="项目支出绩效目标表（本级下达）05-2 __b-15-0" xfId="248"/>
    <cellStyle name="__b-28-0" xfId="249"/>
    <cellStyle name="__b-33-0" xfId="250"/>
    <cellStyle name="政府购买服务预算表09 __b-43-0" xfId="251"/>
    <cellStyle name="政府购买服务预算表09 __b-38-0" xfId="252"/>
    <cellStyle name="国有资本经营预算支出表07 __b-26-0" xfId="253"/>
    <cellStyle name="一般公共预算支出预算表（按经济科目分类）02-3 __b-5-0" xfId="254"/>
    <cellStyle name="市对下转移支付预算表10-1 __b-28-0" xfId="255"/>
    <cellStyle name="部门支出预算表01-03 __b-8-0" xfId="256"/>
    <cellStyle name="60% - 强调文字颜色 2" xfId="257" builtinId="36"/>
    <cellStyle name="部门项目中期规划预算表13 __b-10-0" xfId="258"/>
    <cellStyle name="项目支出绩效目标表（另文下达）05-3 __b-4-0" xfId="259"/>
    <cellStyle name="一般公共预算支出预算表（按经济科目分类）02-3 __b-20-0" xfId="260"/>
    <cellStyle name="一般公共预算支出预算表（按经济科目分类）02-3 __b-15-0" xfId="261"/>
    <cellStyle name="部门收入预算表01-2 __b-6-0" xfId="262"/>
    <cellStyle name="国有资本经营预算支出表07 __b-5-0" xfId="263"/>
    <cellStyle name="项目支出绩效目标表（本级下达）05-2 __b-9-0" xfId="264"/>
    <cellStyle name="一般公共预算支出预算表（按功能科目分类）02-2 __b-28-0" xfId="265"/>
    <cellStyle name="计算" xfId="266" builtinId="22"/>
    <cellStyle name="部门政府采购预算表08 __b-4-0" xfId="267"/>
    <cellStyle name="适中" xfId="268" builtinId="28"/>
    <cellStyle name="好" xfId="269" builtinId="26"/>
    <cellStyle name="新增资产配置表11 __b-6-0" xfId="270"/>
    <cellStyle name="部门支出预算表01-03 __b-10-0" xfId="271"/>
    <cellStyle name="财政拨款收支预算总表02-1 __b-11-0" xfId="272"/>
    <cellStyle name="基本支出预算表（人员类.运转类公用经费项目）04 __b-13-0" xfId="273"/>
    <cellStyle name="新增资产配置表11 __b-8-0" xfId="274"/>
    <cellStyle name="部门支出预算表01-03 __b-12-0" xfId="275"/>
    <cellStyle name="基本支出预算表（人员类.运转类公用经费项目）04 __b-39-0" xfId="276"/>
    <cellStyle name="项目支出预算表（其他运转类.特定目标类项目）05-1 __b-8-0" xfId="277"/>
    <cellStyle name="部门项目中期规划预算表13 __b-6-0" xfId="278"/>
    <cellStyle name="部门收入预算表01-2 __b-21-0" xfId="279"/>
    <cellStyle name="部门收入预算表01-2 __b-16-0" xfId="280"/>
    <cellStyle name="政府性基金预算支出预算表06 __b-22-0" xfId="281"/>
    <cellStyle name="政府性基金预算支出预算表06 __b-17-0" xfId="282"/>
    <cellStyle name="上级补助项目支出预算表12 __b-27-0" xfId="283"/>
    <cellStyle name="市对下转移支付预算表10-1 __b-9-0" xfId="284"/>
    <cellStyle name="已访问的超链接" xfId="285" builtinId="9"/>
    <cellStyle name="市对下转移支付预算表10-1 __b-22-0" xfId="286"/>
    <cellStyle name="市对下转移支付预算表10-1 __b-17-0" xfId="287"/>
    <cellStyle name="部门支出预算表01-03 __b-2-0" xfId="288"/>
    <cellStyle name="千位分隔" xfId="289" builtinId="3"/>
    <cellStyle name="基本支出预算表（人员类.运转类公用经费项目）04 __b-4-0" xfId="290"/>
    <cellStyle name="汇总" xfId="291" builtinId="25"/>
    <cellStyle name="项目支出绩效目标表（本级下达）05-2 __b-11-0" xfId="292"/>
    <cellStyle name="__b-24-0" xfId="293"/>
    <cellStyle name="__b-19-0" xfId="294"/>
    <cellStyle name="市对下转移支付预算表10-1 __b-20-0" xfId="295"/>
    <cellStyle name="市对下转移支付预算表10-1 __b-15-0" xfId="296"/>
    <cellStyle name="DateStyle" xfId="297"/>
    <cellStyle name="40% - 强调文字颜色 3" xfId="298" builtinId="39"/>
    <cellStyle name="标题 3" xfId="299" builtinId="18"/>
    <cellStyle name="部门政府采购预算表08 __b-3-0" xfId="300"/>
    <cellStyle name="部门项目中期规划预算表13 __b-5-0" xfId="301"/>
    <cellStyle name="政府性基金预算支出预算表06 __b-21-0" xfId="302"/>
    <cellStyle name="政府性基金预算支出预算表06 __b-16-0" xfId="303"/>
    <cellStyle name="部门收入预算表01-2 __b-20-0" xfId="304"/>
    <cellStyle name="部门收入预算表01-2 __b-15-0" xfId="305"/>
    <cellStyle name="40% - 强调文字颜色 6" xfId="306" builtinId="51"/>
    <cellStyle name="强调文字颜色 5" xfId="307" builtinId="45"/>
    <cellStyle name="千位分隔[0]" xfId="308" builtinId="6"/>
    <cellStyle name="基本支出预算表（人员类.运转类公用经费项目）04 __b-9-0" xfId="309"/>
    <cellStyle name="部门项目中期规划预算表13 __b-25-0" xfId="310"/>
    <cellStyle name="一般公共预算支出预算表（按经济科目分类）02-3 __b-35-0" xfId="311"/>
    <cellStyle name="项目支出预算表（其他运转类.特定目标类项目）05-1 __b-16-0" xfId="312"/>
    <cellStyle name="项目支出预算表（其他运转类.特定目标类项目）05-1 __b-21-0" xfId="313"/>
    <cellStyle name="链接单元格" xfId="314" builtinId="24"/>
    <cellStyle name="一般公共预算支出预算表（按功能科目分类）02-2 __b-5-0" xfId="315"/>
    <cellStyle name="60% - 强调文字颜色 3" xfId="316" builtinId="40"/>
    <cellStyle name="__b-2-0" xfId="317"/>
    <cellStyle name="标题 4" xfId="318" builtinId="19"/>
    <cellStyle name="40% - 强调文字颜色 4" xfId="319" builtinId="43"/>
    <cellStyle name="基本支出预算表（人员类.运转类公用经费项目）04 __b-17-0" xfId="320"/>
    <cellStyle name="基本支出预算表（人员类.运转类公用经费项目）04 __b-22-0" xfId="321"/>
    <cellStyle name="20% - 强调文字颜色 3" xfId="322" builtinId="38"/>
    <cellStyle name="部门支出预算表01-03 __b-21-0" xfId="323"/>
    <cellStyle name="部门支出预算表01-03 __b-16-0" xfId="324"/>
    <cellStyle name="政府性基金预算支出预算表06 __b-3-0" xfId="325"/>
    <cellStyle name="部门政府采购预算表08 __b-8-0" xfId="326"/>
    <cellStyle name="政府购买服务预算表09 __b-9-0" xfId="327"/>
    <cellStyle name="财政拨款收支预算总表02-1 __b-6-0" xfId="328"/>
    <cellStyle name="20% - 强调文字颜色 5" xfId="329" builtinId="46"/>
    <cellStyle name="基本支出预算表（人员类.运转类公用经费项目）04 __b-5-0" xfId="330"/>
    <cellStyle name="财政拨款收支预算总表02-1 __b-4-0" xfId="331"/>
    <cellStyle name="60% - 强调文字颜色 5" xfId="332" builtinId="48"/>
    <cellStyle name="部门支出预算表01-03 __b-19-0" xfId="333"/>
    <cellStyle name="部门支出预算表01-03 __b-24-0" xfId="334"/>
    <cellStyle name="基本支出预算表（人员类.运转类公用经费项目）04 __b-25-0" xfId="335"/>
    <cellStyle name="基本支出预算表（人员类.运转类公用经费项目）04 __b-30-0" xfId="336"/>
    <cellStyle name="基本支出预算表（人员类.运转类公用经费项目）04 __b-11-0" xfId="337"/>
    <cellStyle name="PercentStyle" xfId="338"/>
    <cellStyle name="检查单元格" xfId="339" builtinId="23"/>
    <cellStyle name="市对下转移支付绩效目标表10-2 __b-1-0" xfId="340"/>
    <cellStyle name="财政拨款收支预算总表02-1 __b-12-0" xfId="341"/>
    <cellStyle name="一般公共预算支出预算表（按功能科目分类）02-2 __b-18-0" xfId="342"/>
    <cellStyle name="一般公共预算支出预算表（按功能科目分类）02-2 __b-23-0" xfId="343"/>
    <cellStyle name="部门项目中期规划预算表13 __b-1-0" xfId="344"/>
    <cellStyle name="政府性基金预算支出预算表06 __b-12-0" xfId="345"/>
    <cellStyle name="部门收入预算表01-2 __b-11-0" xfId="346"/>
    <cellStyle name="项目支出预算表（其他运转类.特定目标类项目）05-1 __b-33-0" xfId="347"/>
    <cellStyle name="项目支出预算表（其他运转类.特定目标类项目）05-1 __b-28-0" xfId="348"/>
    <cellStyle name="20% - 强调文字颜色 6" xfId="349" builtinId="50"/>
    <cellStyle name="上级补助项目支出预算表12 __b-24-0" xfId="350"/>
    <cellStyle name="上级补助项目支出预算表12 __b-19-0" xfId="351"/>
    <cellStyle name="__b-3-0" xfId="352"/>
    <cellStyle name="60% - 强调文字颜色 6" xfId="353" builtinId="52"/>
    <cellStyle name="市对下转移支付绩效目标表10-2 __b-19-0" xfId="354"/>
    <cellStyle name="政府购买服务预算表09 __b-34-0" xfId="355"/>
    <cellStyle name="政府购买服务预算表09 __b-29-0" xfId="356"/>
    <cellStyle name="国有资本经营预算支出表07 __b-22-0" xfId="357"/>
    <cellStyle name="国有资本经营预算支出表07 __b-17-0" xfId="358"/>
    <cellStyle name="一般公共预算支出预算表（按经济科目分类）02-3 __b-1-0" xfId="359"/>
    <cellStyle name="市对下转移支付预算表10-1 __b-24-0" xfId="360"/>
    <cellStyle name="市对下转移支付预算表10-1 __b-19-0" xfId="361"/>
    <cellStyle name="部门支出预算表01-03 __b-4-0" xfId="362"/>
    <cellStyle name="标题 1" xfId="363" builtinId="16"/>
    <cellStyle name="40% - 强调文字颜色 1" xfId="364" builtinId="31"/>
    <cellStyle name="一般公共预算支出预算表（按功能科目分类）02-2 __b-21-0" xfId="365"/>
    <cellStyle name="一般公共预算支出预算表（按功能科目分类）02-2 __b-16-0" xfId="366"/>
    <cellStyle name="市对下转移支付绩效目标表10-2 __b-2-0" xfId="367"/>
    <cellStyle name="财政拨款收支预算总表02-1 __b-13-0" xfId="368"/>
    <cellStyle name="市对下转移支付预算表10-1 __b-29-0" xfId="369"/>
    <cellStyle name="部门支出预算表01-03 __b-9-0" xfId="370"/>
    <cellStyle name="政府购买服务预算表09 __b-44-0" xfId="371"/>
    <cellStyle name="政府购买服务预算表09 __b-39-0" xfId="372"/>
    <cellStyle name="国有资本经营预算支出表07 __b-27-0" xfId="373"/>
    <cellStyle name="一般公共预算支出预算表（按经济科目分类）02-3 __b-6-0" xfId="374"/>
    <cellStyle name="上级补助项目支出预算表12 __b-10-0" xfId="375"/>
    <cellStyle name="部门项目中期规划预算表13 __b-3-0" xfId="376"/>
    <cellStyle name="政府性基金预算支出预算表06 __b-14-0" xfId="377"/>
    <cellStyle name="部门收入预算表01-2 __b-13-0" xfId="378"/>
    <cellStyle name="__b-13-0" xfId="379"/>
    <cellStyle name="项目支出预算表（其他运转类.特定目标类项目）05-1 __b-35-0" xfId="380"/>
    <cellStyle name="项目支出预算表（其他运转类.特定目标类项目）05-1 __b-40-0" xfId="381"/>
    <cellStyle name="项目支出绩效目标表（另文下达）05-3 __b-12-0" xfId="382"/>
    <cellStyle name="40% - 强调文字颜色 5" xfId="383" builtinId="47"/>
    <cellStyle name="一般公共预算“三公”经费支出预算表03 __b-7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项目支出绩效目标表（另文下达）05-3 __b-14-0" xfId="390"/>
    <cellStyle name="一般公共预算“三公”经费支出预算表03 __b-9-0" xfId="391"/>
    <cellStyle name="部门支出预算表01-03 __b-25-0" xfId="392"/>
    <cellStyle name="部门支出预算表01-03 __b-30-0" xfId="393"/>
    <cellStyle name="基本支出预算表（人员类.运转类公用经费项目）04 __b-26-0" xfId="394"/>
    <cellStyle name="基本支出预算表（人员类.运转类公用经费项目）04 __b-31-0" xfId="395"/>
    <cellStyle name="20% - 强调文字颜色 2" xfId="396" builtinId="34"/>
    <cellStyle name="部门支出预算表01-03 __b-26-0" xfId="397"/>
    <cellStyle name="部门支出预算表01-03 __b-31-0" xfId="398"/>
    <cellStyle name="基本支出预算表（人员类.运转类公用经费项目）04 __b-27-0" xfId="399"/>
    <cellStyle name="基本支出预算表（人员类.运转类公用经费项目）04 __b-32-0" xfId="400"/>
    <cellStyle name="项目支出预算表（其他运转类.特定目标类项目）05-1 __b-1-0" xfId="401"/>
    <cellStyle name="__b-1-0" xfId="402"/>
    <cellStyle name="__b-4-0" xfId="403"/>
    <cellStyle name="一般公共预算支出预算表（按功能科目分类）02-2 __b-2-0" xfId="404"/>
    <cellStyle name="项目支出预算表（其他运转类.特定目标类项目）05-1 __b-13-0" xfId="405"/>
    <cellStyle name="项目支出绩效目标表（本级下达）05-2 __b-17-0" xfId="406"/>
    <cellStyle name="__b-35-0" xfId="407"/>
    <cellStyle name="__b-40-0" xfId="408"/>
    <cellStyle name="政府性基金预算支出预算表06 __b-27-0" xfId="409"/>
    <cellStyle name="部门支出预算表01-03 __b-14-0" xfId="410"/>
    <cellStyle name="基本支出预算表（人员类.运转类公用经费项目）04 __b-15-0" xfId="411"/>
    <cellStyle name="基本支出预算表（人员类.运转类公用经费项目）04 __b-20-0" xfId="412"/>
    <cellStyle name="部门项目中期规划预算表13 __b-14-0" xfId="413"/>
    <cellStyle name="项目支出绩效目标表（另文下达）05-3 __b-8-0" xfId="414"/>
    <cellStyle name="一般公共预算支出预算表（按经济科目分类）02-3 __b-24-0" xfId="415"/>
    <cellStyle name="一般公共预算支出预算表（按经济科目分类）02-3 __b-19-0" xfId="416"/>
    <cellStyle name="项目支出绩效目标表（另文下达）05-3 __b-2-0" xfId="417"/>
    <cellStyle name="一般公共预算支出预算表（按经济科目分类）02-3 __b-13-0" xfId="418"/>
    <cellStyle name="部门收入预算表01-2 __b-4-0" xfId="419"/>
    <cellStyle name="财政拨款收支预算总表02-1 __b-1-0" xfId="420"/>
    <cellStyle name="__b-49-0" xfId="421"/>
    <cellStyle name="政府性基金预算支出预算表06 __b-4-0" xfId="422"/>
    <cellStyle name="部门政府采购预算表08 __b-9-0" xfId="423"/>
    <cellStyle name="政府购买服务预算表09 __b-40-0" xfId="424"/>
    <cellStyle name="政府购买服务预算表09 __b-35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30-0" xfId="429"/>
    <cellStyle name="市对下转移支付预算表10-1 __b-25-0" xfId="430"/>
    <cellStyle name="部门支出预算表01-03 __b-5-0" xfId="431"/>
    <cellStyle name="政府购买服务预算表09 __b-41-0" xfId="432"/>
    <cellStyle name="政府购买服务预算表09 __b-36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31-0" xfId="437"/>
    <cellStyle name="市对下转移支付预算表10-1 __b-26-0" xfId="438"/>
    <cellStyle name="部门支出预算表01-03 __b-6-0" xfId="439"/>
    <cellStyle name="政府购买服务预算表09 __b-42-0" xfId="440"/>
    <cellStyle name="政府购买服务预算表09 __b-37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部门项目中期规划预算表13 __b-11-0" xfId="452"/>
    <cellStyle name="项目支出绩效目标表（另文下达）05-3 __b-5-0" xfId="453"/>
    <cellStyle name="一般公共预算支出预算表（按经济科目分类）02-3 __b-21-0" xfId="454"/>
    <cellStyle name="一般公共预算支出预算表（按经济科目分类）02-3 __b-16-0" xfId="455"/>
    <cellStyle name="部门收入预算表01-2 __b-7-0" xfId="456"/>
    <cellStyle name="国有资本经营预算支出表07 __b-29-0" xfId="457"/>
    <cellStyle name="一般公共预算支出预算表（按经济科目分类）02-3 __b-8-0" xfId="458"/>
    <cellStyle name="部门项目中期规划预算表13 __b-12-0" xfId="459"/>
    <cellStyle name="项目支出绩效目标表（另文下达）05-3 __b-6-0" xfId="460"/>
    <cellStyle name="一般公共预算支出预算表（按经济科目分类）02-3 __b-22-0" xfId="461"/>
    <cellStyle name="一般公共预算支出预算表（按经济科目分类）02-3 __b-17-0" xfId="462"/>
    <cellStyle name="部门收入预算表01-2 __b-8-0" xfId="463"/>
    <cellStyle name="一般公共预算支出预算表（按经济科目分类）02-3 __b-9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23-0" xfId="467"/>
    <cellStyle name="一般公共预算支出预算表（按经济科目分类）02-3 __b-18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项目支出绩效目标表（本级下达）05-2 __b-14-0" xfId="473"/>
    <cellStyle name="警告文本" xfId="474" builtinId="11"/>
    <cellStyle name="__b-27-0" xfId="475"/>
    <cellStyle name="__b-32-0" xfId="476"/>
    <cellStyle name="新增资产配置表11 __b-18-0" xfId="477"/>
    <cellStyle name="基本支出预算表（人员类.运转类公用经费项目）04 __b-1-0" xfId="478"/>
    <cellStyle name="市对下转移支付绩效目标表10-2 __b-7-0" xfId="479"/>
    <cellStyle name="__b-10-0" xfId="480"/>
    <cellStyle name="财政拨款收支预算总表02-1 __b-18-0" xfId="481"/>
    <cellStyle name="财政拨款收支预算总表02-1 __b-23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项目支出绩效目标表（本级下达）05-2 __b-16-0" xfId="489"/>
    <cellStyle name="__b-29-0" xfId="490"/>
    <cellStyle name="__b-34-0" xfId="491"/>
    <cellStyle name="基本支出预算表（人员类.运转类公用经费项目）04 __b-3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__b-37-0" xfId="498"/>
    <cellStyle name="__b-42-0" xfId="499"/>
    <cellStyle name="基本支出预算表（人员类.运转类公用经费项目）04 __b-6-0" xfId="500"/>
    <cellStyle name="__b-38-0" xfId="501"/>
    <cellStyle name="__b-43-0" xfId="502"/>
    <cellStyle name="基本支出预算表（人员类.运转类公用经费项目）04 __b-7-0" xfId="503"/>
    <cellStyle name="__b-39-0" xfId="504"/>
    <cellStyle name="__b-44-0" xfId="505"/>
    <cellStyle name="基本支出预算表（人员类.运转类公用经费项目）04 __b-8-0" xfId="506"/>
    <cellStyle name="__b-45-0" xfId="507"/>
    <cellStyle name="__b-46-0" xfId="508"/>
    <cellStyle name="__b-47-0" xfId="509"/>
    <cellStyle name="__b-48-0" xfId="510"/>
    <cellStyle name="市对下转移支付预算表10-1 __b-21-0" xfId="511"/>
    <cellStyle name="市对下转移支付预算表10-1 __b-16-0" xfId="512"/>
    <cellStyle name="部门支出预算表01-03 __b-1-0" xfId="513"/>
    <cellStyle name="市对下转移支付预算表10-1 __b-23-0" xfId="514"/>
    <cellStyle name="市对下转移支付预算表10-1 __b-18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财政拨款收支预算总表02-1 __b-10-0" xfId="520"/>
    <cellStyle name="国有资本经营预算支出表07 __b-2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新增资产配置表11 __b-9-0" xfId="531"/>
    <cellStyle name="部门支出预算表01-03 __b-13-0" xfId="532"/>
    <cellStyle name="基本支出预算表（人员类.运转类公用经费项目）04 __b-14-0" xfId="533"/>
    <cellStyle name="基本支出预算表（人员类.运转类公用经费项目）04 __b-10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市对下转移支付绩效目标表10-2 __b-3-0" xfId="565"/>
    <cellStyle name="财政拨款收支预算总表02-1 __b-14-0" xfId="566"/>
    <cellStyle name="上级补助项目支出预算表12 __b-28-0" xfId="567"/>
    <cellStyle name="新增资产配置表11 __b-10-0" xfId="568"/>
    <cellStyle name="国有资本经营预算支出表07 __b-6-0" xfId="569"/>
    <cellStyle name="市对下转移支付绩效目标表10-2 __b-4-0" xfId="570"/>
    <cellStyle name="财政拨款收支预算总表02-1 __b-15-0" xfId="571"/>
    <cellStyle name="财政拨款收支预算总表02-1 __b-20-0" xfId="572"/>
    <cellStyle name="上级补助项目支出预算表12 __b-29-0" xfId="573"/>
    <cellStyle name="新增资产配置表11 __b-11-0" xfId="574"/>
    <cellStyle name="国有资本经营预算支出表07 __b-7-0" xfId="575"/>
    <cellStyle name="市对下转移支付绩效目标表10-2 __b-5-0" xfId="576"/>
    <cellStyle name="财政拨款收支预算总表02-1 __b-16-0" xfId="577"/>
    <cellStyle name="财政拨款收支预算总表02-1 __b-21-0" xfId="578"/>
    <cellStyle name="新增资产配置表11 __b-12-0" xfId="579"/>
    <cellStyle name="国有资本经营预算支出表07 __b-8-0" xfId="580"/>
    <cellStyle name="市对下转移支付绩效目标表10-2 __b-6-0" xfId="581"/>
    <cellStyle name="财政拨款收支预算总表02-1 __b-17-0" xfId="582"/>
    <cellStyle name="财政拨款收支预算总表02-1 __b-22-0" xfId="583"/>
    <cellStyle name="新增资产配置表11 __b-13-0" xfId="584"/>
    <cellStyle name="国有资本经营预算支出表07 __b-9-0" xfId="585"/>
    <cellStyle name="项目支出预算表（其他运转类.特定目标类项目）05-1 __b-25-0" xfId="586"/>
    <cellStyle name="项目支出预算表（其他运转类.特定目标类项目）05-1 __b-30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一般公共预算支出预算表（按功能科目分类）02-2 __b-7-0" xfId="656"/>
    <cellStyle name="解释性文本" xfId="657" builtinId="53"/>
    <cellStyle name="项目支出预算表（其他运转类.特定目标类项目）05-1 __b-18-0" xfId="658"/>
    <cellStyle name="项目支出预算表（其他运转类.特定目标类项目）05-1 __b-23-0" xfId="659"/>
    <cellStyle name="政府购买服务预算表09 __b-10-0" xfId="660"/>
    <cellStyle name="一般公共预算支出预算表（按功能科目分类）02-2 __b-8-0" xfId="661"/>
    <cellStyle name="项目支出预算表（其他运转类.特定目标类项目）05-1 __b-19-0" xfId="662"/>
    <cellStyle name="项目支出预算表（其他运转类.特定目标类项目）05-1 __b-24-0" xfId="663"/>
    <cellStyle name="政府购买服务预算表09 __b-11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B18" sqref="A1:D39"/>
    </sheetView>
  </sheetViews>
  <sheetFormatPr defaultColWidth="8" defaultRowHeight="14.25" customHeight="true" outlineLevelCol="3"/>
  <cols>
    <col min="1" max="1" width="26" customWidth="true"/>
    <col min="2" max="2" width="23.5" customWidth="true"/>
    <col min="3" max="3" width="27" customWidth="true"/>
    <col min="4" max="4" width="23.625" customWidth="true"/>
  </cols>
  <sheetData>
    <row r="1" ht="13.5" customHeight="true" spans="4:4">
      <c r="D1" s="117" t="s">
        <v>0</v>
      </c>
    </row>
    <row r="2" ht="36" customHeight="true" spans="1:4">
      <c r="A2" s="124" t="s">
        <v>1</v>
      </c>
      <c r="B2" s="256"/>
      <c r="C2" s="256"/>
      <c r="D2" s="256"/>
    </row>
    <row r="3" ht="21" customHeight="true" spans="1:4">
      <c r="A3" s="257" t="str">
        <f>"单位名称："&amp;"富源县自然资源局"</f>
        <v>单位名称：富源县自然资源局</v>
      </c>
      <c r="B3" s="258"/>
      <c r="C3" s="258"/>
      <c r="D3" s="264" t="s">
        <v>2</v>
      </c>
    </row>
    <row r="4" ht="19.5" customHeight="true" spans="1:4">
      <c r="A4" s="259" t="s">
        <v>3</v>
      </c>
      <c r="B4" s="260"/>
      <c r="C4" s="259" t="s">
        <v>4</v>
      </c>
      <c r="D4" s="260"/>
    </row>
    <row r="5" ht="19.5" customHeight="true" spans="1:4">
      <c r="A5" s="261" t="s">
        <v>5</v>
      </c>
      <c r="B5" s="261" t="s">
        <v>6</v>
      </c>
      <c r="C5" s="261" t="s">
        <v>7</v>
      </c>
      <c r="D5" s="261" t="s">
        <v>6</v>
      </c>
    </row>
    <row r="6" ht="19.5" customHeight="true" spans="1:4">
      <c r="A6" s="262"/>
      <c r="B6" s="262"/>
      <c r="C6" s="262"/>
      <c r="D6" s="262"/>
    </row>
    <row r="7" ht="20.25" customHeight="true" spans="1:4">
      <c r="A7" s="8" t="s">
        <v>8</v>
      </c>
      <c r="B7" s="18">
        <v>2690.584115</v>
      </c>
      <c r="C7" s="263" t="str">
        <f>"一"&amp;"、"&amp;"一般公共服务支出"</f>
        <v>一、一般公共服务支出</v>
      </c>
      <c r="D7" s="18"/>
    </row>
    <row r="8" ht="20.25" customHeight="true" spans="1:4">
      <c r="A8" s="8" t="s">
        <v>9</v>
      </c>
      <c r="B8" s="18"/>
      <c r="C8" s="263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3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>
        <v>585</v>
      </c>
      <c r="C11" s="263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337.684617</v>
      </c>
    </row>
    <row r="15" ht="20.25" customHeight="true" spans="1:4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>
        <v>585</v>
      </c>
      <c r="C16" s="263" t="str">
        <f>"十"&amp;"、"&amp;"卫生健康支出"</f>
        <v>十、卫生健康支出</v>
      </c>
      <c r="D16" s="18">
        <v>147.543902</v>
      </c>
    </row>
    <row r="17" ht="20.25" customHeight="true" spans="1:4">
      <c r="A17" s="8"/>
      <c r="B17" s="18"/>
      <c r="C17" s="263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3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3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3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3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3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3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3" t="str">
        <f>"十九"&amp;"、"&amp;"自然资源海洋气象等支出"</f>
        <v>十九、自然资源海洋气象等支出</v>
      </c>
      <c r="D25" s="18">
        <v>2628.90003</v>
      </c>
    </row>
    <row r="26" ht="20.25" customHeight="true" spans="1:4">
      <c r="A26" s="8"/>
      <c r="B26" s="8"/>
      <c r="C26" s="263" t="str">
        <f>"二十"&amp;"、"&amp;"住房保障支出"</f>
        <v>二十、住房保障支出</v>
      </c>
      <c r="D26" s="18">
        <v>161.455566</v>
      </c>
    </row>
    <row r="27" ht="20.25" customHeight="true" spans="1:4">
      <c r="A27" s="8"/>
      <c r="B27" s="8"/>
      <c r="C27" s="263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3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3" t="str">
        <f>"二十五"&amp;"、"&amp;"其他支出"</f>
        <v>二十五、其他支出</v>
      </c>
      <c r="D31" s="18"/>
    </row>
    <row r="32" ht="20.25" customHeight="true" spans="1:4">
      <c r="A32" s="8"/>
      <c r="B32" s="8"/>
      <c r="C32" s="263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3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3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3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ht="20.25" customHeight="true" spans="1:4">
      <c r="A37" s="207" t="s">
        <v>18</v>
      </c>
      <c r="B37" s="18">
        <v>3275.584115</v>
      </c>
      <c r="C37" s="207" t="s">
        <v>19</v>
      </c>
      <c r="D37" s="18">
        <v>3275.584115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7" t="s">
        <v>22</v>
      </c>
      <c r="B39" s="18">
        <v>3275.584115</v>
      </c>
      <c r="C39" s="207" t="s">
        <v>23</v>
      </c>
      <c r="D39" s="18">
        <v>3275.584115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28"/>
  <sheetViews>
    <sheetView showZeros="0" topLeftCell="A4" workbookViewId="0">
      <selection activeCell="J18" sqref="A1:K28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3" t="s">
        <v>313</v>
      </c>
    </row>
    <row r="2" ht="28.5" customHeight="true" spans="2:11">
      <c r="B2" s="49" t="s">
        <v>314</v>
      </c>
      <c r="C2" s="2"/>
      <c r="D2" s="2"/>
      <c r="E2" s="2"/>
      <c r="F2" s="2"/>
      <c r="G2" s="52"/>
      <c r="H2" s="2"/>
      <c r="I2" s="52"/>
      <c r="J2" s="52"/>
      <c r="K2" s="2"/>
    </row>
    <row r="3" ht="17.25" customHeight="true" spans="1:2">
      <c r="A3" t="str">
        <f>"单位名称："&amp;"富源县自然资源局"</f>
        <v>单位名称：富源县自然资源局</v>
      </c>
      <c r="B3" s="3"/>
    </row>
    <row r="4" ht="44.25" customHeight="true" spans="1:11">
      <c r="A4" s="134" t="s">
        <v>221</v>
      </c>
      <c r="B4" s="42" t="s">
        <v>315</v>
      </c>
      <c r="C4" s="42" t="s">
        <v>316</v>
      </c>
      <c r="D4" s="42" t="s">
        <v>317</v>
      </c>
      <c r="E4" s="42" t="s">
        <v>318</v>
      </c>
      <c r="F4" s="42" t="s">
        <v>319</v>
      </c>
      <c r="G4" s="50" t="s">
        <v>320</v>
      </c>
      <c r="H4" s="42" t="s">
        <v>321</v>
      </c>
      <c r="I4" s="50" t="s">
        <v>322</v>
      </c>
      <c r="J4" s="50" t="s">
        <v>323</v>
      </c>
      <c r="K4" s="42" t="s">
        <v>324</v>
      </c>
    </row>
    <row r="5" ht="18.75" customHeight="true" spans="1:11">
      <c r="A5" s="135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8">
        <v>7</v>
      </c>
      <c r="H5" s="136">
        <v>8</v>
      </c>
      <c r="I5" s="138">
        <v>9</v>
      </c>
      <c r="J5" s="138">
        <v>10</v>
      </c>
      <c r="K5" s="136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7"/>
      <c r="B7" s="98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7" t="s">
        <v>304</v>
      </c>
      <c r="B8" s="8" t="s">
        <v>302</v>
      </c>
      <c r="C8" s="8" t="s">
        <v>325</v>
      </c>
      <c r="D8" s="8" t="s">
        <v>326</v>
      </c>
      <c r="E8" s="8" t="s">
        <v>327</v>
      </c>
      <c r="F8" s="8" t="s">
        <v>328</v>
      </c>
      <c r="G8" s="8" t="s">
        <v>329</v>
      </c>
      <c r="H8" s="8" t="s">
        <v>120</v>
      </c>
      <c r="I8" s="8" t="s">
        <v>330</v>
      </c>
      <c r="J8" s="8" t="s">
        <v>331</v>
      </c>
      <c r="K8" s="8" t="s">
        <v>332</v>
      </c>
    </row>
    <row r="9" ht="19.5" customHeight="true" spans="1:11">
      <c r="A9" s="137" t="s">
        <v>304</v>
      </c>
      <c r="B9" s="8" t="s">
        <v>302</v>
      </c>
      <c r="C9" s="8" t="s">
        <v>325</v>
      </c>
      <c r="D9" s="8" t="s">
        <v>326</v>
      </c>
      <c r="E9" s="8" t="s">
        <v>333</v>
      </c>
      <c r="F9" s="8" t="s">
        <v>334</v>
      </c>
      <c r="G9" s="8" t="s">
        <v>329</v>
      </c>
      <c r="H9" s="8" t="s">
        <v>335</v>
      </c>
      <c r="I9" s="8" t="s">
        <v>336</v>
      </c>
      <c r="J9" s="8" t="s">
        <v>331</v>
      </c>
      <c r="K9" s="8" t="s">
        <v>337</v>
      </c>
    </row>
    <row r="10" ht="19.5" customHeight="true" spans="1:11">
      <c r="A10" s="137" t="s">
        <v>304</v>
      </c>
      <c r="B10" s="8" t="s">
        <v>302</v>
      </c>
      <c r="C10" s="8" t="s">
        <v>325</v>
      </c>
      <c r="D10" s="8" t="s">
        <v>326</v>
      </c>
      <c r="E10" s="8" t="s">
        <v>338</v>
      </c>
      <c r="F10" s="8" t="s">
        <v>339</v>
      </c>
      <c r="G10" s="8" t="s">
        <v>329</v>
      </c>
      <c r="H10" s="8" t="s">
        <v>335</v>
      </c>
      <c r="I10" s="8" t="s">
        <v>336</v>
      </c>
      <c r="J10" s="8" t="s">
        <v>331</v>
      </c>
      <c r="K10" s="8" t="s">
        <v>340</v>
      </c>
    </row>
    <row r="11" ht="19.5" customHeight="true" spans="1:11">
      <c r="A11" s="137" t="s">
        <v>304</v>
      </c>
      <c r="B11" s="8" t="s">
        <v>302</v>
      </c>
      <c r="C11" s="8" t="s">
        <v>325</v>
      </c>
      <c r="D11" s="8" t="s">
        <v>341</v>
      </c>
      <c r="E11" s="8" t="s">
        <v>342</v>
      </c>
      <c r="F11" s="8" t="s">
        <v>343</v>
      </c>
      <c r="G11" s="8" t="s">
        <v>329</v>
      </c>
      <c r="H11" s="8" t="s">
        <v>344</v>
      </c>
      <c r="I11" s="8" t="s">
        <v>336</v>
      </c>
      <c r="J11" s="8" t="s">
        <v>331</v>
      </c>
      <c r="K11" s="8" t="s">
        <v>345</v>
      </c>
    </row>
    <row r="12" ht="19.5" customHeight="true" spans="1:11">
      <c r="A12" s="137" t="s">
        <v>304</v>
      </c>
      <c r="B12" s="8" t="s">
        <v>302</v>
      </c>
      <c r="C12" s="8" t="s">
        <v>325</v>
      </c>
      <c r="D12" s="8" t="s">
        <v>346</v>
      </c>
      <c r="E12" s="8" t="s">
        <v>347</v>
      </c>
      <c r="F12" s="8" t="s">
        <v>348</v>
      </c>
      <c r="G12" s="8" t="s">
        <v>329</v>
      </c>
      <c r="H12" s="8" t="s">
        <v>344</v>
      </c>
      <c r="I12" s="8" t="s">
        <v>336</v>
      </c>
      <c r="J12" s="8" t="s">
        <v>331</v>
      </c>
      <c r="K12" s="8" t="s">
        <v>349</v>
      </c>
    </row>
    <row r="13" ht="19.5" customHeight="true" spans="1:11">
      <c r="A13" s="137" t="s">
        <v>311</v>
      </c>
      <c r="B13" s="8" t="s">
        <v>310</v>
      </c>
      <c r="C13" s="8" t="s">
        <v>350</v>
      </c>
      <c r="D13" s="8" t="s">
        <v>326</v>
      </c>
      <c r="E13" s="8" t="s">
        <v>327</v>
      </c>
      <c r="F13" s="8" t="s">
        <v>351</v>
      </c>
      <c r="G13" s="8" t="s">
        <v>329</v>
      </c>
      <c r="H13" s="8" t="s">
        <v>137</v>
      </c>
      <c r="I13" s="8" t="s">
        <v>352</v>
      </c>
      <c r="J13" s="8" t="s">
        <v>331</v>
      </c>
      <c r="K13" s="8" t="s">
        <v>353</v>
      </c>
    </row>
    <row r="14" ht="19.5" customHeight="true" spans="1:11">
      <c r="A14" s="137" t="s">
        <v>311</v>
      </c>
      <c r="B14" s="8" t="s">
        <v>310</v>
      </c>
      <c r="C14" s="8" t="s">
        <v>350</v>
      </c>
      <c r="D14" s="8" t="s">
        <v>326</v>
      </c>
      <c r="E14" s="8" t="s">
        <v>333</v>
      </c>
      <c r="F14" s="8" t="s">
        <v>354</v>
      </c>
      <c r="G14" s="8" t="s">
        <v>329</v>
      </c>
      <c r="H14" s="8" t="s">
        <v>355</v>
      </c>
      <c r="I14" s="8" t="s">
        <v>336</v>
      </c>
      <c r="J14" s="8" t="s">
        <v>331</v>
      </c>
      <c r="K14" s="8" t="s">
        <v>356</v>
      </c>
    </row>
    <row r="15" ht="19.5" customHeight="true" spans="1:11">
      <c r="A15" s="137" t="s">
        <v>311</v>
      </c>
      <c r="B15" s="8" t="s">
        <v>310</v>
      </c>
      <c r="C15" s="8" t="s">
        <v>350</v>
      </c>
      <c r="D15" s="8" t="s">
        <v>341</v>
      </c>
      <c r="E15" s="8" t="s">
        <v>357</v>
      </c>
      <c r="F15" s="8" t="s">
        <v>358</v>
      </c>
      <c r="G15" s="8" t="s">
        <v>329</v>
      </c>
      <c r="H15" s="8" t="s">
        <v>344</v>
      </c>
      <c r="I15" s="8" t="s">
        <v>336</v>
      </c>
      <c r="J15" s="8" t="s">
        <v>331</v>
      </c>
      <c r="K15" s="8" t="s">
        <v>359</v>
      </c>
    </row>
    <row r="16" ht="19.5" customHeight="true" spans="1:11">
      <c r="A16" s="137" t="s">
        <v>311</v>
      </c>
      <c r="B16" s="8" t="s">
        <v>310</v>
      </c>
      <c r="C16" s="8" t="s">
        <v>350</v>
      </c>
      <c r="D16" s="8" t="s">
        <v>346</v>
      </c>
      <c r="E16" s="8" t="s">
        <v>347</v>
      </c>
      <c r="F16" s="8" t="s">
        <v>360</v>
      </c>
      <c r="G16" s="8" t="s">
        <v>361</v>
      </c>
      <c r="H16" s="8" t="s">
        <v>344</v>
      </c>
      <c r="I16" s="8" t="s">
        <v>352</v>
      </c>
      <c r="J16" s="8" t="s">
        <v>331</v>
      </c>
      <c r="K16" s="8" t="s">
        <v>362</v>
      </c>
    </row>
    <row r="17" ht="19.5" customHeight="true" spans="1:11">
      <c r="A17" s="137" t="s">
        <v>301</v>
      </c>
      <c r="B17" s="8" t="s">
        <v>299</v>
      </c>
      <c r="C17" s="8" t="s">
        <v>363</v>
      </c>
      <c r="D17" s="8" t="s">
        <v>326</v>
      </c>
      <c r="E17" s="8" t="s">
        <v>327</v>
      </c>
      <c r="F17" s="8" t="s">
        <v>364</v>
      </c>
      <c r="G17" s="8" t="s">
        <v>365</v>
      </c>
      <c r="H17" s="8" t="s">
        <v>132</v>
      </c>
      <c r="I17" s="8" t="s">
        <v>366</v>
      </c>
      <c r="J17" s="8" t="s">
        <v>331</v>
      </c>
      <c r="K17" s="8" t="s">
        <v>367</v>
      </c>
    </row>
    <row r="18" ht="19.5" customHeight="true" spans="1:11">
      <c r="A18" s="137" t="s">
        <v>301</v>
      </c>
      <c r="B18" s="8" t="s">
        <v>299</v>
      </c>
      <c r="C18" s="8" t="s">
        <v>363</v>
      </c>
      <c r="D18" s="8" t="s">
        <v>326</v>
      </c>
      <c r="E18" s="8" t="s">
        <v>333</v>
      </c>
      <c r="F18" s="8" t="s">
        <v>368</v>
      </c>
      <c r="G18" s="8" t="s">
        <v>365</v>
      </c>
      <c r="H18" s="8" t="s">
        <v>335</v>
      </c>
      <c r="I18" s="8" t="s">
        <v>336</v>
      </c>
      <c r="J18" s="8" t="s">
        <v>331</v>
      </c>
      <c r="K18" s="8" t="s">
        <v>369</v>
      </c>
    </row>
    <row r="19" ht="19.5" customHeight="true" spans="1:11">
      <c r="A19" s="137" t="s">
        <v>301</v>
      </c>
      <c r="B19" s="8" t="s">
        <v>299</v>
      </c>
      <c r="C19" s="8" t="s">
        <v>363</v>
      </c>
      <c r="D19" s="8" t="s">
        <v>326</v>
      </c>
      <c r="E19" s="8" t="s">
        <v>338</v>
      </c>
      <c r="F19" s="8" t="s">
        <v>370</v>
      </c>
      <c r="G19" s="8" t="s">
        <v>365</v>
      </c>
      <c r="H19" s="8" t="s">
        <v>371</v>
      </c>
      <c r="I19" s="8" t="s">
        <v>336</v>
      </c>
      <c r="J19" s="8" t="s">
        <v>331</v>
      </c>
      <c r="K19" s="8" t="s">
        <v>372</v>
      </c>
    </row>
    <row r="20" ht="19.5" customHeight="true" spans="1:11">
      <c r="A20" s="137" t="s">
        <v>301</v>
      </c>
      <c r="B20" s="8" t="s">
        <v>299</v>
      </c>
      <c r="C20" s="8" t="s">
        <v>363</v>
      </c>
      <c r="D20" s="8" t="s">
        <v>341</v>
      </c>
      <c r="E20" s="8" t="s">
        <v>373</v>
      </c>
      <c r="F20" s="8" t="s">
        <v>374</v>
      </c>
      <c r="G20" s="8" t="s">
        <v>329</v>
      </c>
      <c r="H20" s="8" t="s">
        <v>375</v>
      </c>
      <c r="I20" s="8" t="s">
        <v>376</v>
      </c>
      <c r="J20" s="8" t="s">
        <v>377</v>
      </c>
      <c r="K20" s="8" t="s">
        <v>378</v>
      </c>
    </row>
    <row r="21" ht="19.5" customHeight="true" spans="1:11">
      <c r="A21" s="137" t="s">
        <v>301</v>
      </c>
      <c r="B21" s="8" t="s">
        <v>299</v>
      </c>
      <c r="C21" s="8" t="s">
        <v>363</v>
      </c>
      <c r="D21" s="8" t="s">
        <v>341</v>
      </c>
      <c r="E21" s="8" t="s">
        <v>342</v>
      </c>
      <c r="F21" s="8" t="s">
        <v>379</v>
      </c>
      <c r="G21" s="8" t="s">
        <v>365</v>
      </c>
      <c r="H21" s="8" t="s">
        <v>380</v>
      </c>
      <c r="I21" s="8" t="s">
        <v>381</v>
      </c>
      <c r="J21" s="8" t="s">
        <v>377</v>
      </c>
      <c r="K21" s="8" t="s">
        <v>382</v>
      </c>
    </row>
    <row r="22" ht="19.5" customHeight="true" spans="1:11">
      <c r="A22" s="137" t="s">
        <v>301</v>
      </c>
      <c r="B22" s="8" t="s">
        <v>299</v>
      </c>
      <c r="C22" s="8" t="s">
        <v>363</v>
      </c>
      <c r="D22" s="8" t="s">
        <v>346</v>
      </c>
      <c r="E22" s="8" t="s">
        <v>347</v>
      </c>
      <c r="F22" s="8" t="s">
        <v>383</v>
      </c>
      <c r="G22" s="8" t="s">
        <v>329</v>
      </c>
      <c r="H22" s="8" t="s">
        <v>384</v>
      </c>
      <c r="I22" s="8" t="s">
        <v>336</v>
      </c>
      <c r="J22" s="8" t="s">
        <v>331</v>
      </c>
      <c r="K22" s="8" t="s">
        <v>385</v>
      </c>
    </row>
    <row r="23" ht="19.5" customHeight="true" spans="1:11">
      <c r="A23" s="137" t="s">
        <v>308</v>
      </c>
      <c r="B23" s="8" t="s">
        <v>307</v>
      </c>
      <c r="C23" s="8" t="s">
        <v>386</v>
      </c>
      <c r="D23" s="8" t="s">
        <v>326</v>
      </c>
      <c r="E23" s="8" t="s">
        <v>327</v>
      </c>
      <c r="F23" s="8" t="s">
        <v>364</v>
      </c>
      <c r="G23" s="8" t="s">
        <v>365</v>
      </c>
      <c r="H23" s="8" t="s">
        <v>387</v>
      </c>
      <c r="I23" s="8" t="s">
        <v>366</v>
      </c>
      <c r="J23" s="8" t="s">
        <v>331</v>
      </c>
      <c r="K23" s="8" t="s">
        <v>367</v>
      </c>
    </row>
    <row r="24" ht="19.5" customHeight="true" spans="1:11">
      <c r="A24" s="137" t="s">
        <v>308</v>
      </c>
      <c r="B24" s="8" t="s">
        <v>307</v>
      </c>
      <c r="C24" s="8" t="s">
        <v>386</v>
      </c>
      <c r="D24" s="8" t="s">
        <v>326</v>
      </c>
      <c r="E24" s="8" t="s">
        <v>333</v>
      </c>
      <c r="F24" s="8" t="s">
        <v>368</v>
      </c>
      <c r="G24" s="8" t="s">
        <v>365</v>
      </c>
      <c r="H24" s="8" t="s">
        <v>335</v>
      </c>
      <c r="I24" s="8" t="s">
        <v>336</v>
      </c>
      <c r="J24" s="8" t="s">
        <v>331</v>
      </c>
      <c r="K24" s="8" t="s">
        <v>369</v>
      </c>
    </row>
    <row r="25" ht="19.5" customHeight="true" spans="1:11">
      <c r="A25" s="137" t="s">
        <v>308</v>
      </c>
      <c r="B25" s="8" t="s">
        <v>307</v>
      </c>
      <c r="C25" s="8" t="s">
        <v>386</v>
      </c>
      <c r="D25" s="8" t="s">
        <v>326</v>
      </c>
      <c r="E25" s="8" t="s">
        <v>333</v>
      </c>
      <c r="F25" s="8" t="s">
        <v>388</v>
      </c>
      <c r="G25" s="8" t="s">
        <v>365</v>
      </c>
      <c r="H25" s="8" t="s">
        <v>335</v>
      </c>
      <c r="I25" s="8" t="s">
        <v>336</v>
      </c>
      <c r="J25" s="8" t="s">
        <v>331</v>
      </c>
      <c r="K25" s="8" t="s">
        <v>389</v>
      </c>
    </row>
    <row r="26" ht="19.5" customHeight="true" spans="1:11">
      <c r="A26" s="137" t="s">
        <v>308</v>
      </c>
      <c r="B26" s="8" t="s">
        <v>307</v>
      </c>
      <c r="C26" s="8" t="s">
        <v>386</v>
      </c>
      <c r="D26" s="8" t="s">
        <v>326</v>
      </c>
      <c r="E26" s="8" t="s">
        <v>338</v>
      </c>
      <c r="F26" s="8" t="s">
        <v>370</v>
      </c>
      <c r="G26" s="8" t="s">
        <v>365</v>
      </c>
      <c r="H26" s="8" t="s">
        <v>335</v>
      </c>
      <c r="I26" s="8" t="s">
        <v>336</v>
      </c>
      <c r="J26" s="8" t="s">
        <v>331</v>
      </c>
      <c r="K26" s="8" t="s">
        <v>372</v>
      </c>
    </row>
    <row r="27" ht="19.5" customHeight="true" spans="1:11">
      <c r="A27" s="137" t="s">
        <v>308</v>
      </c>
      <c r="B27" s="8" t="s">
        <v>307</v>
      </c>
      <c r="C27" s="8" t="s">
        <v>386</v>
      </c>
      <c r="D27" s="8" t="s">
        <v>341</v>
      </c>
      <c r="E27" s="8" t="s">
        <v>342</v>
      </c>
      <c r="F27" s="8" t="s">
        <v>390</v>
      </c>
      <c r="G27" s="8" t="s">
        <v>329</v>
      </c>
      <c r="H27" s="8" t="s">
        <v>335</v>
      </c>
      <c r="I27" s="8" t="s">
        <v>336</v>
      </c>
      <c r="J27" s="8" t="s">
        <v>331</v>
      </c>
      <c r="K27" s="8" t="s">
        <v>391</v>
      </c>
    </row>
    <row r="28" ht="19.5" customHeight="true" spans="1:11">
      <c r="A28" s="137" t="s">
        <v>308</v>
      </c>
      <c r="B28" s="8" t="s">
        <v>307</v>
      </c>
      <c r="C28" s="8" t="s">
        <v>386</v>
      </c>
      <c r="D28" s="8" t="s">
        <v>346</v>
      </c>
      <c r="E28" s="8" t="s">
        <v>347</v>
      </c>
      <c r="F28" s="8" t="s">
        <v>383</v>
      </c>
      <c r="G28" s="8" t="s">
        <v>329</v>
      </c>
      <c r="H28" s="8" t="s">
        <v>335</v>
      </c>
      <c r="I28" s="8" t="s">
        <v>336</v>
      </c>
      <c r="J28" s="8" t="s">
        <v>331</v>
      </c>
      <c r="K28" s="8" t="s">
        <v>385</v>
      </c>
    </row>
  </sheetData>
  <mergeCells count="13">
    <mergeCell ref="B2:K2"/>
    <mergeCell ref="A8:A12"/>
    <mergeCell ref="A13:A16"/>
    <mergeCell ref="A17:A22"/>
    <mergeCell ref="A23:A28"/>
    <mergeCell ref="B8:B12"/>
    <mergeCell ref="B13:B16"/>
    <mergeCell ref="B17:B22"/>
    <mergeCell ref="B23:B28"/>
    <mergeCell ref="C8:C12"/>
    <mergeCell ref="C13:C16"/>
    <mergeCell ref="C17:C22"/>
    <mergeCell ref="C23:C28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8"/>
  <sheetViews>
    <sheetView showZeros="0" workbookViewId="0">
      <selection activeCell="D14" sqref="$A1:$XFD1048576"/>
    </sheetView>
  </sheetViews>
  <sheetFormatPr defaultColWidth="9.14166666666667" defaultRowHeight="12" customHeight="true" outlineLevelRow="7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6" t="s">
        <v>392</v>
      </c>
    </row>
    <row r="2" ht="28.5" customHeight="true" spans="2:11">
      <c r="B2" s="124" t="s">
        <v>393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true" spans="1:2">
      <c r="A3" t="s">
        <v>394</v>
      </c>
      <c r="B3" s="125"/>
    </row>
    <row r="4" ht="44.25" customHeight="true" spans="1:11">
      <c r="A4" s="126" t="s">
        <v>221</v>
      </c>
      <c r="B4" s="42" t="s">
        <v>315</v>
      </c>
      <c r="C4" s="42" t="s">
        <v>316</v>
      </c>
      <c r="D4" s="42" t="s">
        <v>317</v>
      </c>
      <c r="E4" s="42" t="s">
        <v>318</v>
      </c>
      <c r="F4" s="42" t="s">
        <v>319</v>
      </c>
      <c r="G4" s="50" t="s">
        <v>320</v>
      </c>
      <c r="H4" s="42" t="s">
        <v>321</v>
      </c>
      <c r="I4" s="50" t="s">
        <v>322</v>
      </c>
      <c r="J4" s="50" t="s">
        <v>323</v>
      </c>
      <c r="K4" s="42" t="s">
        <v>324</v>
      </c>
    </row>
    <row r="5" ht="14.25" customHeight="true" spans="1:11">
      <c r="A5" s="127">
        <v>1</v>
      </c>
      <c r="B5" s="128">
        <v>2</v>
      </c>
      <c r="C5" s="129">
        <v>3</v>
      </c>
      <c r="D5" s="130">
        <v>4</v>
      </c>
      <c r="E5" s="130">
        <v>5</v>
      </c>
      <c r="F5" s="130">
        <v>6</v>
      </c>
      <c r="G5" s="130">
        <v>7</v>
      </c>
      <c r="H5" s="129">
        <v>8</v>
      </c>
      <c r="I5" s="130">
        <v>8</v>
      </c>
      <c r="J5" s="129">
        <v>10</v>
      </c>
      <c r="K5" s="129">
        <v>11</v>
      </c>
    </row>
    <row r="6" ht="42" customHeight="true" spans="1:11">
      <c r="A6" s="9"/>
      <c r="B6" s="8"/>
      <c r="C6" s="131"/>
      <c r="D6" s="131"/>
      <c r="E6" s="131"/>
      <c r="F6" s="132"/>
      <c r="G6" s="133"/>
      <c r="H6" s="132"/>
      <c r="I6" s="133"/>
      <c r="J6" s="133"/>
      <c r="K6" s="132"/>
    </row>
    <row r="7" ht="51.75" customHeight="true" spans="1:11">
      <c r="A7" s="127"/>
      <c r="B7" s="8"/>
      <c r="C7" s="8"/>
      <c r="D7" s="8"/>
      <c r="E7" s="8"/>
      <c r="F7" s="8"/>
      <c r="G7" s="8"/>
      <c r="H7" s="8"/>
      <c r="I7" s="8"/>
      <c r="J7" s="8"/>
      <c r="K7" s="28"/>
    </row>
    <row r="8" customHeight="true" spans="1:1">
      <c r="A8" t="s">
        <v>395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A7" sqref="A1:F7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18"/>
      <c r="E1" s="118"/>
      <c r="F1" s="101" t="s">
        <v>396</v>
      </c>
    </row>
    <row r="2" ht="26.25" customHeight="true" spans="1:6">
      <c r="A2" s="105" t="s">
        <v>397</v>
      </c>
      <c r="B2" s="105" t="s">
        <v>397</v>
      </c>
      <c r="C2" s="106"/>
      <c r="D2" s="119"/>
      <c r="E2" s="119"/>
      <c r="F2" s="119"/>
    </row>
    <row r="3" ht="13.5" customHeight="true" spans="1:6">
      <c r="A3" s="3" t="str">
        <f>"单位名称："&amp;"富源县自然资源局"</f>
        <v>单位名称：富源县自然资源局</v>
      </c>
      <c r="B3" s="3" t="s">
        <v>398</v>
      </c>
      <c r="C3" s="102"/>
      <c r="D3" s="118"/>
      <c r="E3" s="118"/>
      <c r="F3" s="267" t="s">
        <v>2</v>
      </c>
    </row>
    <row r="4" ht="19.5" customHeight="true" spans="1:6">
      <c r="A4" s="65" t="s">
        <v>399</v>
      </c>
      <c r="B4" s="120" t="s">
        <v>47</v>
      </c>
      <c r="C4" s="65" t="s">
        <v>48</v>
      </c>
      <c r="D4" s="16" t="s">
        <v>400</v>
      </c>
      <c r="E4" s="16"/>
      <c r="F4" s="16"/>
    </row>
    <row r="5" ht="18.75" customHeight="true" spans="1:6">
      <c r="A5" s="65"/>
      <c r="B5" s="121"/>
      <c r="C5" s="65"/>
      <c r="D5" s="16" t="s">
        <v>29</v>
      </c>
      <c r="E5" s="16" t="s">
        <v>49</v>
      </c>
      <c r="F5" s="16" t="s">
        <v>50</v>
      </c>
    </row>
    <row r="6" ht="23.25" customHeight="true" spans="1:6">
      <c r="A6" s="50">
        <v>1</v>
      </c>
      <c r="B6" s="113" t="s">
        <v>121</v>
      </c>
      <c r="C6" s="50">
        <v>3</v>
      </c>
      <c r="D6" s="61">
        <v>4</v>
      </c>
      <c r="E6" s="61">
        <v>5</v>
      </c>
      <c r="F6" s="61">
        <v>6</v>
      </c>
    </row>
    <row r="7" ht="23.25" customHeight="true" spans="1:6">
      <c r="A7" s="8"/>
      <c r="B7" s="9"/>
      <c r="C7" s="9"/>
      <c r="D7" s="18"/>
      <c r="E7" s="18"/>
      <c r="F7" s="18"/>
    </row>
    <row r="8" ht="24" customHeight="true" spans="1:6">
      <c r="A8" s="9"/>
      <c r="B8" s="8"/>
      <c r="C8" s="8"/>
      <c r="D8" s="18"/>
      <c r="E8" s="18"/>
      <c r="F8" s="18"/>
    </row>
    <row r="9" ht="18.75" customHeight="true" spans="1:6">
      <c r="A9" s="122" t="s">
        <v>103</v>
      </c>
      <c r="B9" s="122" t="s">
        <v>103</v>
      </c>
      <c r="C9" s="123" t="s">
        <v>103</v>
      </c>
      <c r="D9" s="18"/>
      <c r="E9" s="18"/>
      <c r="F9" s="18"/>
    </row>
    <row r="10" customHeight="true" spans="1:1">
      <c r="A10" t="s">
        <v>401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0"/>
  <sheetViews>
    <sheetView showZeros="0" workbookViewId="0">
      <selection activeCell="D18" sqref="$A1:$XFD1048576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2">
        <v>1</v>
      </c>
      <c r="B1" s="103">
        <v>0</v>
      </c>
      <c r="C1" s="102">
        <v>1</v>
      </c>
      <c r="D1" s="104"/>
      <c r="E1" s="104"/>
      <c r="F1" s="117" t="s">
        <v>396</v>
      </c>
    </row>
    <row r="2" ht="26.25" customHeight="true" spans="1:6">
      <c r="A2" s="105" t="s">
        <v>402</v>
      </c>
      <c r="B2" s="105" t="s">
        <v>397</v>
      </c>
      <c r="C2" s="106"/>
      <c r="D2" s="107"/>
      <c r="E2" s="107"/>
      <c r="F2" s="107"/>
    </row>
    <row r="3" ht="13.5" customHeight="true" spans="1:6">
      <c r="A3" s="3" t="str">
        <f>"单位名称："&amp;"富源县自然资源局"</f>
        <v>单位名称：富源县自然资源局</v>
      </c>
      <c r="B3" s="108" t="s">
        <v>398</v>
      </c>
      <c r="C3" s="102"/>
      <c r="D3" s="104"/>
      <c r="E3" s="104"/>
      <c r="F3" s="267" t="s">
        <v>2</v>
      </c>
    </row>
    <row r="4" ht="19.5" customHeight="true" spans="1:6">
      <c r="A4" s="109" t="s">
        <v>399</v>
      </c>
      <c r="B4" s="110" t="s">
        <v>47</v>
      </c>
      <c r="C4" s="109" t="s">
        <v>48</v>
      </c>
      <c r="D4" s="37" t="s">
        <v>403</v>
      </c>
      <c r="E4" s="38"/>
      <c r="F4" s="39"/>
    </row>
    <row r="5" ht="18.75" customHeight="true" spans="1:6">
      <c r="A5" s="111"/>
      <c r="B5" s="112"/>
      <c r="C5" s="111"/>
      <c r="D5" s="32" t="s">
        <v>29</v>
      </c>
      <c r="E5" s="37" t="s">
        <v>49</v>
      </c>
      <c r="F5" s="32" t="s">
        <v>50</v>
      </c>
    </row>
    <row r="6" ht="18.75" customHeight="true" spans="1:6">
      <c r="A6" s="50">
        <v>1</v>
      </c>
      <c r="B6" s="113" t="s">
        <v>121</v>
      </c>
      <c r="C6" s="50">
        <v>3</v>
      </c>
      <c r="D6" s="61">
        <v>4</v>
      </c>
      <c r="E6" s="61">
        <v>5</v>
      </c>
      <c r="F6" s="61">
        <v>6</v>
      </c>
    </row>
    <row r="7" ht="21" customHeight="true" spans="1:6">
      <c r="A7" s="8"/>
      <c r="B7" s="114"/>
      <c r="C7" s="114"/>
      <c r="D7" s="18"/>
      <c r="E7" s="18"/>
      <c r="F7" s="18"/>
    </row>
    <row r="8" ht="21" customHeight="true" spans="1:6">
      <c r="A8" s="114"/>
      <c r="B8" s="8"/>
      <c r="C8" s="8"/>
      <c r="D8" s="18"/>
      <c r="E8" s="18"/>
      <c r="F8" s="18"/>
    </row>
    <row r="9" ht="18.75" customHeight="true" spans="1:6">
      <c r="A9" s="115" t="s">
        <v>103</v>
      </c>
      <c r="B9" s="115" t="s">
        <v>103</v>
      </c>
      <c r="C9" s="116" t="s">
        <v>103</v>
      </c>
      <c r="D9" s="18"/>
      <c r="E9" s="18"/>
      <c r="F9" s="18"/>
    </row>
    <row r="10" customHeight="true" spans="1:1">
      <c r="A10" t="s">
        <v>404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9"/>
  <sheetViews>
    <sheetView showZeros="0" workbookViewId="0">
      <selection activeCell="J18" sqref="$A1:$XFD1048576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6"/>
      <c r="P1" s="66"/>
      <c r="Q1" s="45" t="s">
        <v>405</v>
      </c>
    </row>
    <row r="2" ht="27.75" customHeight="true" spans="1:17">
      <c r="A2" s="40" t="s">
        <v>406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true" spans="1:17">
      <c r="A3" s="41" t="str">
        <f>"单位名称："&amp;"富源县自然资源局"</f>
        <v>单位名称：富源县自然资源局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ht="15.75" customHeight="true" spans="1:17">
      <c r="A4" s="23" t="s">
        <v>407</v>
      </c>
      <c r="B4" s="74" t="s">
        <v>408</v>
      </c>
      <c r="C4" s="74" t="s">
        <v>409</v>
      </c>
      <c r="D4" s="74" t="s">
        <v>410</v>
      </c>
      <c r="E4" s="74" t="s">
        <v>411</v>
      </c>
      <c r="F4" s="74" t="s">
        <v>412</v>
      </c>
      <c r="G4" s="47" t="s">
        <v>227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ht="17.25" customHeight="true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413</v>
      </c>
      <c r="J5" s="76" t="s">
        <v>414</v>
      </c>
      <c r="K5" s="77" t="s">
        <v>415</v>
      </c>
      <c r="L5" s="90" t="s">
        <v>36</v>
      </c>
      <c r="M5" s="90"/>
      <c r="N5" s="90"/>
      <c r="O5" s="91"/>
      <c r="P5" s="96"/>
      <c r="Q5" s="78"/>
    </row>
    <row r="6" ht="54" customHeight="true" spans="1:17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236</v>
      </c>
      <c r="O6" s="51" t="s">
        <v>39</v>
      </c>
      <c r="P6" s="79" t="s">
        <v>40</v>
      </c>
      <c r="Q6" s="78" t="s">
        <v>41</v>
      </c>
    </row>
    <row r="7" ht="15" customHeight="true" spans="1:17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true" spans="1:17">
      <c r="A8" s="8" t="s">
        <v>43</v>
      </c>
      <c r="B8" s="80"/>
      <c r="C8" s="80"/>
      <c r="D8" s="80"/>
      <c r="E8" s="100"/>
      <c r="F8" s="18"/>
      <c r="G8" s="18">
        <v>26.514</v>
      </c>
      <c r="H8" s="18">
        <v>26.514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8" t="s">
        <v>43</v>
      </c>
      <c r="B9" s="8"/>
      <c r="C9" s="8"/>
      <c r="D9" s="8"/>
      <c r="E9" s="8"/>
      <c r="F9" s="18"/>
      <c r="G9" s="18">
        <v>26.514</v>
      </c>
      <c r="H9" s="18">
        <v>26.514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284</v>
      </c>
      <c r="B10" s="8" t="s">
        <v>416</v>
      </c>
      <c r="C10" s="8" t="s">
        <v>417</v>
      </c>
      <c r="D10" s="8" t="s">
        <v>376</v>
      </c>
      <c r="E10" s="8"/>
      <c r="F10" s="18"/>
      <c r="G10" s="18">
        <v>12</v>
      </c>
      <c r="H10" s="18">
        <v>12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284</v>
      </c>
      <c r="B11" s="8" t="s">
        <v>418</v>
      </c>
      <c r="C11" s="8" t="s">
        <v>419</v>
      </c>
      <c r="D11" s="8" t="s">
        <v>376</v>
      </c>
      <c r="E11" s="8"/>
      <c r="F11" s="18"/>
      <c r="G11" s="18">
        <v>4.89</v>
      </c>
      <c r="H11" s="18">
        <v>4.89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284</v>
      </c>
      <c r="B12" s="8" t="s">
        <v>420</v>
      </c>
      <c r="C12" s="8" t="s">
        <v>421</v>
      </c>
      <c r="D12" s="8" t="s">
        <v>376</v>
      </c>
      <c r="E12" s="8"/>
      <c r="F12" s="18"/>
      <c r="G12" s="18">
        <v>3.48</v>
      </c>
      <c r="H12" s="18">
        <v>3.48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271</v>
      </c>
      <c r="B13" s="8" t="s">
        <v>422</v>
      </c>
      <c r="C13" s="8" t="s">
        <v>422</v>
      </c>
      <c r="D13" s="8" t="s">
        <v>376</v>
      </c>
      <c r="E13" s="8"/>
      <c r="F13" s="18"/>
      <c r="G13" s="18">
        <v>0.116</v>
      </c>
      <c r="H13" s="18">
        <v>0.116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5.5" customHeight="true" spans="1:17">
      <c r="A14" s="8" t="s">
        <v>271</v>
      </c>
      <c r="B14" s="8" t="s">
        <v>423</v>
      </c>
      <c r="C14" s="8" t="s">
        <v>423</v>
      </c>
      <c r="D14" s="8" t="s">
        <v>376</v>
      </c>
      <c r="E14" s="8"/>
      <c r="F14" s="18"/>
      <c r="G14" s="18">
        <v>0.276</v>
      </c>
      <c r="H14" s="18">
        <v>0.276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25.5" customHeight="true" spans="1:17">
      <c r="A15" s="8" t="s">
        <v>271</v>
      </c>
      <c r="B15" s="8" t="s">
        <v>424</v>
      </c>
      <c r="C15" s="8" t="s">
        <v>425</v>
      </c>
      <c r="D15" s="8" t="s">
        <v>376</v>
      </c>
      <c r="E15" s="8"/>
      <c r="F15" s="18"/>
      <c r="G15" s="18">
        <v>0.116</v>
      </c>
      <c r="H15" s="18">
        <v>0.116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25.5" customHeight="true" spans="1:17">
      <c r="A16" s="8" t="s">
        <v>271</v>
      </c>
      <c r="B16" s="8" t="s">
        <v>426</v>
      </c>
      <c r="C16" s="8" t="s">
        <v>426</v>
      </c>
      <c r="D16" s="8" t="s">
        <v>376</v>
      </c>
      <c r="E16" s="8"/>
      <c r="F16" s="18"/>
      <c r="G16" s="18">
        <v>1.84</v>
      </c>
      <c r="H16" s="18">
        <v>1.84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25.5" customHeight="true" spans="1:17">
      <c r="A17" s="8" t="s">
        <v>271</v>
      </c>
      <c r="B17" s="8" t="s">
        <v>427</v>
      </c>
      <c r="C17" s="8" t="s">
        <v>427</v>
      </c>
      <c r="D17" s="8" t="s">
        <v>376</v>
      </c>
      <c r="E17" s="8"/>
      <c r="F17" s="18"/>
      <c r="G17" s="18">
        <v>3</v>
      </c>
      <c r="H17" s="18">
        <v>3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25.5" customHeight="true" spans="1:17">
      <c r="A18" s="8" t="s">
        <v>271</v>
      </c>
      <c r="B18" s="8" t="s">
        <v>428</v>
      </c>
      <c r="C18" s="8" t="s">
        <v>429</v>
      </c>
      <c r="D18" s="8" t="s">
        <v>376</v>
      </c>
      <c r="E18" s="8"/>
      <c r="F18" s="18"/>
      <c r="G18" s="18">
        <v>0.796</v>
      </c>
      <c r="H18" s="18">
        <v>0.796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21" customHeight="true" spans="1:17">
      <c r="A19" s="82" t="s">
        <v>103</v>
      </c>
      <c r="B19" s="83"/>
      <c r="C19" s="83"/>
      <c r="D19" s="83"/>
      <c r="E19" s="100"/>
      <c r="F19" s="18"/>
      <c r="G19" s="18">
        <v>26.514</v>
      </c>
      <c r="H19" s="18">
        <v>26.514</v>
      </c>
      <c r="I19" s="18"/>
      <c r="J19" s="18"/>
      <c r="K19" s="18"/>
      <c r="L19" s="18"/>
      <c r="M19" s="18"/>
      <c r="N19" s="18"/>
      <c r="O19" s="18"/>
      <c r="P19" s="18"/>
      <c r="Q19" s="18"/>
    </row>
  </sheetData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1"/>
  <sheetViews>
    <sheetView showZeros="0" workbookViewId="0">
      <selection activeCell="D17" sqref="$A1:$XFD1048576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430</v>
      </c>
    </row>
    <row r="2" ht="27.75" customHeight="true" spans="1:18">
      <c r="A2" s="40" t="s">
        <v>431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true" spans="1:18">
      <c r="A3" s="73" t="str">
        <f>"单位名称："&amp;"富源县自然资源局"</f>
        <v>单位名称：富源县自然资源局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ht="15.75" customHeight="true" spans="1:18">
      <c r="A4" s="23" t="s">
        <v>407</v>
      </c>
      <c r="B4" s="74" t="s">
        <v>432</v>
      </c>
      <c r="C4" s="74" t="s">
        <v>433</v>
      </c>
      <c r="D4" s="75" t="s">
        <v>434</v>
      </c>
      <c r="E4" s="75" t="s">
        <v>435</v>
      </c>
      <c r="F4" s="75" t="s">
        <v>436</v>
      </c>
      <c r="G4" s="75" t="s">
        <v>437</v>
      </c>
      <c r="H4" s="47" t="s">
        <v>227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ht="17.25" customHeight="true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413</v>
      </c>
      <c r="K5" s="76" t="s">
        <v>414</v>
      </c>
      <c r="L5" s="77" t="s">
        <v>415</v>
      </c>
      <c r="M5" s="90" t="s">
        <v>438</v>
      </c>
      <c r="N5" s="90"/>
      <c r="O5" s="90"/>
      <c r="P5" s="91"/>
      <c r="Q5" s="96"/>
      <c r="R5" s="78"/>
    </row>
    <row r="6" ht="54" customHeight="true" spans="1:18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236</v>
      </c>
      <c r="P6" s="51" t="s">
        <v>39</v>
      </c>
      <c r="Q6" s="79" t="s">
        <v>40</v>
      </c>
      <c r="R6" s="78" t="s">
        <v>41</v>
      </c>
    </row>
    <row r="7" ht="15" customHeight="true" spans="1:18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true" spans="1:18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2" t="s">
        <v>439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customHeight="true" spans="1:1">
      <c r="A11" t="s">
        <v>401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9"/>
  <sheetViews>
    <sheetView showZeros="0" workbookViewId="0">
      <selection activeCell="H17" sqref="$A1:$XFD1048576"/>
    </sheetView>
  </sheetViews>
  <sheetFormatPr defaultColWidth="9.14166666666667" defaultRowHeight="14.25" customHeight="true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4"/>
      <c r="F1" s="63"/>
      <c r="N1" s="66" t="s">
        <v>440</v>
      </c>
    </row>
    <row r="2" ht="35.25" customHeight="true" spans="1:14">
      <c r="A2" s="55" t="s">
        <v>441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24" customHeight="true" spans="1:13">
      <c r="A3" s="57" t="str">
        <f>"单位名称："&amp;"富源县自然资源局"</f>
        <v>单位名称：富源县自然资源局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ht="19.5" customHeight="true" spans="1:14">
      <c r="A4" s="16" t="s">
        <v>442</v>
      </c>
      <c r="B4" s="16" t="s">
        <v>227</v>
      </c>
      <c r="C4" s="16"/>
      <c r="D4" s="16"/>
      <c r="E4" s="16" t="s">
        <v>443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0" t="s">
        <v>444</v>
      </c>
      <c r="E5" s="50" t="s">
        <v>445</v>
      </c>
      <c r="F5" s="50" t="s">
        <v>446</v>
      </c>
      <c r="G5" s="50" t="s">
        <v>447</v>
      </c>
      <c r="H5" s="50" t="s">
        <v>448</v>
      </c>
      <c r="I5" s="50" t="s">
        <v>449</v>
      </c>
      <c r="J5" s="50" t="s">
        <v>450</v>
      </c>
      <c r="K5" s="50" t="s">
        <v>451</v>
      </c>
      <c r="L5" s="50" t="s">
        <v>452</v>
      </c>
      <c r="M5" s="50" t="s">
        <v>453</v>
      </c>
      <c r="N5" s="50" t="s">
        <v>454</v>
      </c>
    </row>
    <row r="6" ht="19.5" customHeight="true" spans="1:14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ht="18.75" customHeight="true" spans="1:14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customHeight="true" spans="1:1">
      <c r="A9" t="s">
        <v>401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8"/>
  <sheetViews>
    <sheetView showZeros="0" workbookViewId="0">
      <selection activeCell="A8" sqref="$A1:$XFD1048576"/>
    </sheetView>
  </sheetViews>
  <sheetFormatPr defaultColWidth="9.14166666666667" defaultRowHeight="12" customHeight="true" outlineLevelRow="7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3" t="s">
        <v>455</v>
      </c>
    </row>
    <row r="2" ht="28.5" customHeight="true" spans="1:10">
      <c r="A2" s="49" t="s">
        <v>456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true" spans="1:1">
      <c r="A3" s="3" t="str">
        <f>"单位名称："&amp;"富源县自然资源局"</f>
        <v>单位名称：富源县自然资源局</v>
      </c>
    </row>
    <row r="4" ht="44.25" customHeight="true" spans="1:10">
      <c r="A4" s="42" t="s">
        <v>315</v>
      </c>
      <c r="B4" s="42" t="s">
        <v>316</v>
      </c>
      <c r="C4" s="42" t="s">
        <v>317</v>
      </c>
      <c r="D4" s="42" t="s">
        <v>318</v>
      </c>
      <c r="E4" s="42" t="s">
        <v>319</v>
      </c>
      <c r="F4" s="50" t="s">
        <v>320</v>
      </c>
      <c r="G4" s="42" t="s">
        <v>321</v>
      </c>
      <c r="H4" s="50" t="s">
        <v>322</v>
      </c>
      <c r="I4" s="50" t="s">
        <v>323</v>
      </c>
      <c r="J4" s="42" t="s">
        <v>324</v>
      </c>
    </row>
    <row r="5" ht="14.25" customHeight="true" spans="1:10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customHeight="true" spans="1:1">
      <c r="A8" t="s">
        <v>401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9"/>
  <sheetViews>
    <sheetView showZeros="0" workbookViewId="0">
      <selection activeCell="D28" sqref="$A1:$XFD1048576"/>
    </sheetView>
  </sheetViews>
  <sheetFormatPr defaultColWidth="9.14166666666667" defaultRowHeight="12" customHeight="true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5" t="s">
        <v>457</v>
      </c>
    </row>
    <row r="2" ht="28.5" customHeight="true" spans="1:8">
      <c r="A2" s="40" t="s">
        <v>458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"单位名称："&amp;"富源县自然资源局"</f>
        <v>单位名称：富源县自然资源局</v>
      </c>
      <c r="B3" s="21"/>
    </row>
    <row r="4" ht="18" customHeight="true" spans="1:8">
      <c r="A4" s="23" t="s">
        <v>399</v>
      </c>
      <c r="B4" s="23" t="s">
        <v>459</v>
      </c>
      <c r="C4" s="23" t="s">
        <v>460</v>
      </c>
      <c r="D4" s="23" t="s">
        <v>461</v>
      </c>
      <c r="E4" s="23" t="s">
        <v>462</v>
      </c>
      <c r="F4" s="46" t="s">
        <v>463</v>
      </c>
      <c r="G4" s="47"/>
      <c r="H4" s="48"/>
    </row>
    <row r="5" ht="18" customHeight="true" spans="1:8">
      <c r="A5" s="27"/>
      <c r="B5" s="27"/>
      <c r="C5" s="27"/>
      <c r="D5" s="27"/>
      <c r="E5" s="27"/>
      <c r="F5" s="42" t="s">
        <v>411</v>
      </c>
      <c r="G5" s="42" t="s">
        <v>464</v>
      </c>
      <c r="H5" s="42" t="s">
        <v>465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/>
      <c r="B7" s="8"/>
      <c r="C7" s="8"/>
      <c r="D7" s="8"/>
      <c r="E7" s="8"/>
      <c r="F7" s="8"/>
      <c r="G7" s="18"/>
      <c r="H7" s="18"/>
    </row>
    <row r="8" ht="24" customHeight="true" spans="1:8">
      <c r="A8" s="43" t="s">
        <v>29</v>
      </c>
      <c r="B8" s="44"/>
      <c r="C8" s="44"/>
      <c r="D8" s="44"/>
      <c r="E8" s="44"/>
      <c r="F8" s="8"/>
      <c r="G8" s="18"/>
      <c r="H8" s="18"/>
    </row>
    <row r="9" customHeight="true" spans="1:1">
      <c r="A9" t="s">
        <v>401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1"/>
  <sheetViews>
    <sheetView showZeros="0" workbookViewId="0">
      <selection activeCell="E26" sqref="$A1:$XFD1048576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466</v>
      </c>
    </row>
    <row r="2" ht="27.75" customHeight="true" spans="1:11">
      <c r="A2" s="20" t="s">
        <v>467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"单位名称："&amp;"富源县自然资源局"</f>
        <v>单位名称：富源县自然资源局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ht="21.75" customHeight="true" spans="1:11">
      <c r="A4" s="22" t="s">
        <v>294</v>
      </c>
      <c r="B4" s="22" t="s">
        <v>222</v>
      </c>
      <c r="C4" s="22" t="s">
        <v>220</v>
      </c>
      <c r="D4" s="23" t="s">
        <v>223</v>
      </c>
      <c r="E4" s="23" t="s">
        <v>224</v>
      </c>
      <c r="F4" s="23" t="s">
        <v>295</v>
      </c>
      <c r="G4" s="23" t="s">
        <v>296</v>
      </c>
      <c r="H4" s="32" t="s">
        <v>29</v>
      </c>
      <c r="I4" s="37" t="s">
        <v>468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ht="18.75" customHeight="true" spans="1:1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ht="18.75" customHeight="true" spans="1:11">
      <c r="A10" s="29" t="s">
        <v>103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customHeight="true" spans="1:1">
      <c r="A11" t="s">
        <v>401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workbookViewId="0">
      <selection activeCell="G17" sqref="$A1:$XFD1048576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0"/>
      <c r="O1" s="70"/>
      <c r="P1" s="70"/>
      <c r="Q1" s="70"/>
      <c r="R1" s="70"/>
      <c r="S1" s="94" t="s">
        <v>24</v>
      </c>
      <c r="T1" s="36" t="s">
        <v>24</v>
      </c>
    </row>
    <row r="2" ht="36" customHeight="true" spans="1:20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true" spans="1:20">
      <c r="A3" s="41" t="str">
        <f>"单位名称："&amp;"富源县自然资源局"</f>
        <v>单位名称：富源县自然资源局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ht="18.75" customHeight="true" spans="1:20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ht="24.75" customHeight="true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ht="24.75" customHeight="true" spans="1:20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ht="16.5" customHeight="true" spans="1:20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ht="16.5" customHeight="true" outlineLevel="1" spans="1:20">
      <c r="A8" s="8" t="s">
        <v>42</v>
      </c>
      <c r="B8" s="8" t="s">
        <v>43</v>
      </c>
      <c r="C8" s="18">
        <v>3275.584115</v>
      </c>
      <c r="D8" s="18">
        <v>3275.584115</v>
      </c>
      <c r="E8" s="18">
        <v>2690.584115</v>
      </c>
      <c r="F8" s="18"/>
      <c r="G8" s="18"/>
      <c r="H8" s="18"/>
      <c r="I8" s="18">
        <v>585</v>
      </c>
      <c r="J8" s="18"/>
      <c r="K8" s="18"/>
      <c r="L8" s="18"/>
      <c r="M8" s="18"/>
      <c r="N8" s="18">
        <v>585</v>
      </c>
      <c r="O8" s="18"/>
      <c r="P8" s="18"/>
      <c r="Q8" s="18"/>
      <c r="R8" s="18"/>
      <c r="S8" s="18"/>
      <c r="T8" s="18"/>
    </row>
    <row r="9" ht="16.5" customHeight="true" spans="1:20">
      <c r="A9" s="98" t="s">
        <v>44</v>
      </c>
      <c r="B9" s="98" t="s">
        <v>43</v>
      </c>
      <c r="C9" s="18">
        <v>3275.584115</v>
      </c>
      <c r="D9" s="18">
        <v>3275.584115</v>
      </c>
      <c r="E9" s="18">
        <v>2690.584115</v>
      </c>
      <c r="F9" s="18"/>
      <c r="G9" s="18"/>
      <c r="H9" s="18"/>
      <c r="I9" s="18">
        <v>585</v>
      </c>
      <c r="J9" s="18"/>
      <c r="K9" s="18"/>
      <c r="L9" s="18"/>
      <c r="M9" s="18"/>
      <c r="N9" s="18">
        <v>585</v>
      </c>
      <c r="O9" s="18"/>
      <c r="P9" s="18"/>
      <c r="Q9" s="18"/>
      <c r="R9" s="18"/>
      <c r="S9" s="8"/>
      <c r="T9" s="8"/>
    </row>
    <row r="10" ht="12.75" customHeight="true" spans="1:20">
      <c r="A10" s="237" t="s">
        <v>29</v>
      </c>
      <c r="B10" s="238"/>
      <c r="C10" s="18">
        <v>3275.584115</v>
      </c>
      <c r="D10" s="18">
        <v>3275.584115</v>
      </c>
      <c r="E10" s="18">
        <v>2690.584115</v>
      </c>
      <c r="F10" s="18"/>
      <c r="G10" s="18"/>
      <c r="H10" s="18"/>
      <c r="I10" s="18">
        <v>585</v>
      </c>
      <c r="J10" s="18"/>
      <c r="K10" s="18"/>
      <c r="L10" s="18"/>
      <c r="M10" s="18"/>
      <c r="N10" s="18">
        <v>585</v>
      </c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3"/>
  <sheetViews>
    <sheetView showZeros="0" tabSelected="1" topLeftCell="A5" workbookViewId="0">
      <selection activeCell="E29" sqref="E29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469</v>
      </c>
    </row>
    <row r="2" ht="27.75" customHeight="true" spans="1:7">
      <c r="A2" s="2" t="s">
        <v>470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"单位名称："&amp;"富源县自然资源局"</f>
        <v>单位名称：富源县自然资源局</v>
      </c>
      <c r="B3" s="4"/>
      <c r="C3" s="4"/>
      <c r="D3" s="4"/>
      <c r="E3" s="14"/>
      <c r="F3" s="14"/>
      <c r="G3" s="272" t="s">
        <v>2</v>
      </c>
    </row>
    <row r="4" ht="21.75" customHeight="true" spans="1:7">
      <c r="A4" s="5" t="s">
        <v>220</v>
      </c>
      <c r="B4" s="5" t="s">
        <v>294</v>
      </c>
      <c r="C4" s="5" t="s">
        <v>222</v>
      </c>
      <c r="D4" s="6" t="s">
        <v>471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472</v>
      </c>
      <c r="F5" s="6" t="s">
        <v>473</v>
      </c>
      <c r="G5" s="6" t="s">
        <v>474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407.596</v>
      </c>
      <c r="G8" s="18"/>
    </row>
    <row r="9" ht="24.75" customHeight="true" spans="1:7">
      <c r="A9" s="9"/>
      <c r="B9" s="8" t="s">
        <v>475</v>
      </c>
      <c r="C9" s="8" t="s">
        <v>299</v>
      </c>
      <c r="D9" s="8" t="s">
        <v>476</v>
      </c>
      <c r="E9" s="18"/>
      <c r="F9" s="18">
        <v>7.596</v>
      </c>
      <c r="G9" s="18"/>
    </row>
    <row r="10" ht="24.75" customHeight="true" spans="1:7">
      <c r="A10" s="8"/>
      <c r="B10" s="8" t="s">
        <v>477</v>
      </c>
      <c r="C10" s="8" t="s">
        <v>307</v>
      </c>
      <c r="D10" s="8" t="s">
        <v>476</v>
      </c>
      <c r="E10" s="18"/>
      <c r="F10" s="18">
        <v>100</v>
      </c>
      <c r="G10" s="18"/>
    </row>
    <row r="11" ht="24.75" customHeight="true" spans="1:7">
      <c r="A11" s="8"/>
      <c r="B11" s="8" t="s">
        <v>477</v>
      </c>
      <c r="C11" s="8" t="s">
        <v>310</v>
      </c>
      <c r="D11" s="8" t="s">
        <v>476</v>
      </c>
      <c r="E11" s="18"/>
      <c r="F11" s="18">
        <v>300</v>
      </c>
      <c r="G11" s="18"/>
    </row>
    <row r="12" ht="18.75" customHeight="true" spans="1:7">
      <c r="A12" s="10" t="s">
        <v>29</v>
      </c>
      <c r="B12" s="11" t="s">
        <v>478</v>
      </c>
      <c r="C12" s="11"/>
      <c r="D12" s="12"/>
      <c r="E12" s="18"/>
      <c r="F12" s="18">
        <v>407.596</v>
      </c>
      <c r="G12" s="18"/>
    </row>
    <row r="13" customHeight="true" spans="1:1">
      <c r="A13" t="s">
        <v>401</v>
      </c>
    </row>
  </sheetData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0"/>
  <sheetViews>
    <sheetView showZeros="0" topLeftCell="A4" workbookViewId="0">
      <selection activeCell="G13" sqref="A1:Q30"/>
    </sheetView>
  </sheetViews>
  <sheetFormatPr defaultColWidth="9.14166666666667" defaultRowHeight="14.25" customHeight="true"/>
  <cols>
    <col min="1" max="1" width="12.5" customWidth="true"/>
    <col min="2" max="2" width="31.125" customWidth="true"/>
    <col min="3" max="3" width="12" customWidth="true"/>
    <col min="4" max="4" width="15.625" customWidth="true"/>
    <col min="5" max="5" width="17.7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5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09" t="str">
        <f>"单位名称："&amp;"富源县自然资源局"</f>
        <v>单位名称：富源县自然资源局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ht="17.25" customHeight="true" spans="1:17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ht="26.25" customHeight="true" spans="1:17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ht="16.5" customHeight="true" spans="1:17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ht="19.5" customHeight="true" spans="1:17">
      <c r="A7" s="8" t="s">
        <v>58</v>
      </c>
      <c r="B7" s="8" t="s">
        <v>59</v>
      </c>
      <c r="C7" s="18">
        <v>337.684617</v>
      </c>
      <c r="D7" s="18">
        <v>330.088617</v>
      </c>
      <c r="E7" s="18">
        <v>330.088617</v>
      </c>
      <c r="F7" s="18">
        <v>7.596</v>
      </c>
      <c r="G7" s="18">
        <v>7.596</v>
      </c>
      <c r="H7" s="18">
        <v>337.684617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8" t="s">
        <v>60</v>
      </c>
      <c r="B8" s="98" t="s">
        <v>61</v>
      </c>
      <c r="C8" s="18">
        <v>330.088617</v>
      </c>
      <c r="D8" s="18">
        <v>330.088617</v>
      </c>
      <c r="E8" s="18">
        <v>330.088617</v>
      </c>
      <c r="F8" s="18"/>
      <c r="G8" s="18"/>
      <c r="H8" s="18">
        <v>330.088617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56" t="s">
        <v>62</v>
      </c>
      <c r="B9" s="156" t="s">
        <v>63</v>
      </c>
      <c r="C9" s="18">
        <v>59.084649</v>
      </c>
      <c r="D9" s="18">
        <v>59.084649</v>
      </c>
      <c r="E9" s="18">
        <v>59.084649</v>
      </c>
      <c r="F9" s="18"/>
      <c r="G9" s="18"/>
      <c r="H9" s="18">
        <v>59.084649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56" t="s">
        <v>64</v>
      </c>
      <c r="B10" s="156" t="s">
        <v>65</v>
      </c>
      <c r="C10" s="18">
        <v>216.003968</v>
      </c>
      <c r="D10" s="18">
        <v>216.003968</v>
      </c>
      <c r="E10" s="18">
        <v>216.003968</v>
      </c>
      <c r="F10" s="18"/>
      <c r="G10" s="18"/>
      <c r="H10" s="18">
        <v>216.003968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156" t="s">
        <v>66</v>
      </c>
      <c r="B11" s="156" t="s">
        <v>67</v>
      </c>
      <c r="C11" s="18">
        <v>55</v>
      </c>
      <c r="D11" s="18">
        <v>55</v>
      </c>
      <c r="E11" s="18">
        <v>55</v>
      </c>
      <c r="F11" s="18"/>
      <c r="G11" s="18"/>
      <c r="H11" s="18">
        <v>55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98" t="s">
        <v>68</v>
      </c>
      <c r="B12" s="98" t="s">
        <v>69</v>
      </c>
      <c r="C12" s="18">
        <v>7.596</v>
      </c>
      <c r="D12" s="18"/>
      <c r="E12" s="18"/>
      <c r="F12" s="18">
        <v>7.596</v>
      </c>
      <c r="G12" s="18">
        <v>7.596</v>
      </c>
      <c r="H12" s="18">
        <v>7.596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156" t="s">
        <v>70</v>
      </c>
      <c r="B13" s="156" t="s">
        <v>71</v>
      </c>
      <c r="C13" s="18">
        <v>7.596</v>
      </c>
      <c r="D13" s="18"/>
      <c r="E13" s="18"/>
      <c r="F13" s="18">
        <v>7.596</v>
      </c>
      <c r="G13" s="18">
        <v>7.596</v>
      </c>
      <c r="H13" s="18">
        <v>7.596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8" t="s">
        <v>72</v>
      </c>
      <c r="B14" s="8" t="s">
        <v>73</v>
      </c>
      <c r="C14" s="18">
        <v>147.543902</v>
      </c>
      <c r="D14" s="18">
        <v>147.543902</v>
      </c>
      <c r="E14" s="18">
        <v>147.543902</v>
      </c>
      <c r="F14" s="18"/>
      <c r="G14" s="18"/>
      <c r="H14" s="18">
        <v>147.543902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98" t="s">
        <v>74</v>
      </c>
      <c r="B15" s="98" t="s">
        <v>75</v>
      </c>
      <c r="C15" s="18">
        <v>147.543902</v>
      </c>
      <c r="D15" s="18">
        <v>147.543902</v>
      </c>
      <c r="E15" s="18">
        <v>147.543902</v>
      </c>
      <c r="F15" s="18"/>
      <c r="G15" s="18"/>
      <c r="H15" s="18">
        <v>147.543902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56" t="s">
        <v>76</v>
      </c>
      <c r="B16" s="156" t="s">
        <v>77</v>
      </c>
      <c r="C16" s="18">
        <v>42.990307</v>
      </c>
      <c r="D16" s="18">
        <v>42.990307</v>
      </c>
      <c r="E16" s="18">
        <v>42.990307</v>
      </c>
      <c r="F16" s="18"/>
      <c r="G16" s="18"/>
      <c r="H16" s="18">
        <v>42.990307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56" t="s">
        <v>78</v>
      </c>
      <c r="B17" s="156" t="s">
        <v>79</v>
      </c>
      <c r="C17" s="18">
        <v>36.665899</v>
      </c>
      <c r="D17" s="18">
        <v>36.665899</v>
      </c>
      <c r="E17" s="18">
        <v>36.665899</v>
      </c>
      <c r="F17" s="18"/>
      <c r="G17" s="18"/>
      <c r="H17" s="18">
        <v>36.665899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156" t="s">
        <v>80</v>
      </c>
      <c r="B18" s="156" t="s">
        <v>81</v>
      </c>
      <c r="C18" s="18">
        <v>58.081163</v>
      </c>
      <c r="D18" s="18">
        <v>58.081163</v>
      </c>
      <c r="E18" s="18">
        <v>58.081163</v>
      </c>
      <c r="F18" s="18"/>
      <c r="G18" s="18"/>
      <c r="H18" s="18">
        <v>58.081163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156" t="s">
        <v>82</v>
      </c>
      <c r="B19" s="156" t="s">
        <v>83</v>
      </c>
      <c r="C19" s="18">
        <v>9.806533</v>
      </c>
      <c r="D19" s="18">
        <v>9.806533</v>
      </c>
      <c r="E19" s="18">
        <v>9.806533</v>
      </c>
      <c r="F19" s="18"/>
      <c r="G19" s="18"/>
      <c r="H19" s="18">
        <v>9.806533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8" t="s">
        <v>84</v>
      </c>
      <c r="B20" s="8" t="s">
        <v>85</v>
      </c>
      <c r="C20" s="18">
        <v>2628.90003</v>
      </c>
      <c r="D20" s="18">
        <v>1643.90003</v>
      </c>
      <c r="E20" s="18">
        <v>1643.90003</v>
      </c>
      <c r="F20" s="18">
        <v>985</v>
      </c>
      <c r="G20" s="18">
        <v>400</v>
      </c>
      <c r="H20" s="18">
        <v>2043.90003</v>
      </c>
      <c r="I20" s="18"/>
      <c r="J20" s="18"/>
      <c r="K20" s="18"/>
      <c r="L20" s="18">
        <v>585</v>
      </c>
      <c r="M20" s="18"/>
      <c r="N20" s="18"/>
      <c r="O20" s="18"/>
      <c r="P20" s="18"/>
      <c r="Q20" s="18">
        <v>585</v>
      </c>
    </row>
    <row r="21" ht="19.5" customHeight="true" spans="1:17">
      <c r="A21" s="98" t="s">
        <v>86</v>
      </c>
      <c r="B21" s="98" t="s">
        <v>87</v>
      </c>
      <c r="C21" s="18">
        <v>2328.90003</v>
      </c>
      <c r="D21" s="18">
        <v>1643.90003</v>
      </c>
      <c r="E21" s="18">
        <v>1643.90003</v>
      </c>
      <c r="F21" s="18">
        <v>685</v>
      </c>
      <c r="G21" s="18">
        <v>100</v>
      </c>
      <c r="H21" s="18">
        <v>1743.90003</v>
      </c>
      <c r="I21" s="18"/>
      <c r="J21" s="18"/>
      <c r="K21" s="18"/>
      <c r="L21" s="18">
        <v>585</v>
      </c>
      <c r="M21" s="18"/>
      <c r="N21" s="18"/>
      <c r="O21" s="18"/>
      <c r="P21" s="18"/>
      <c r="Q21" s="18">
        <v>585</v>
      </c>
    </row>
    <row r="22" ht="19.5" customHeight="true" spans="1:17">
      <c r="A22" s="156" t="s">
        <v>88</v>
      </c>
      <c r="B22" s="156" t="s">
        <v>89</v>
      </c>
      <c r="C22" s="18">
        <v>1643.90003</v>
      </c>
      <c r="D22" s="18">
        <v>1643.90003</v>
      </c>
      <c r="E22" s="18">
        <v>1643.90003</v>
      </c>
      <c r="F22" s="18"/>
      <c r="G22" s="18"/>
      <c r="H22" s="18">
        <v>1643.90003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56" t="s">
        <v>90</v>
      </c>
      <c r="B23" s="156" t="s">
        <v>91</v>
      </c>
      <c r="C23" s="18">
        <v>685</v>
      </c>
      <c r="D23" s="18"/>
      <c r="E23" s="18"/>
      <c r="F23" s="18">
        <v>685</v>
      </c>
      <c r="G23" s="18">
        <v>100</v>
      </c>
      <c r="H23" s="18">
        <v>100</v>
      </c>
      <c r="I23" s="18"/>
      <c r="J23" s="18"/>
      <c r="K23" s="18"/>
      <c r="L23" s="18">
        <v>585</v>
      </c>
      <c r="M23" s="18"/>
      <c r="N23" s="18"/>
      <c r="O23" s="18"/>
      <c r="P23" s="18"/>
      <c r="Q23" s="18">
        <v>585</v>
      </c>
    </row>
    <row r="24" ht="19.5" customHeight="true" spans="1:17">
      <c r="A24" s="98" t="s">
        <v>92</v>
      </c>
      <c r="B24" s="98" t="s">
        <v>93</v>
      </c>
      <c r="C24" s="18">
        <v>300</v>
      </c>
      <c r="D24" s="18"/>
      <c r="E24" s="18"/>
      <c r="F24" s="18">
        <v>300</v>
      </c>
      <c r="G24" s="18">
        <v>300</v>
      </c>
      <c r="H24" s="18">
        <v>300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156" t="s">
        <v>94</v>
      </c>
      <c r="B25" s="156" t="s">
        <v>93</v>
      </c>
      <c r="C25" s="18">
        <v>300</v>
      </c>
      <c r="D25" s="18"/>
      <c r="E25" s="18"/>
      <c r="F25" s="18">
        <v>300</v>
      </c>
      <c r="G25" s="18">
        <v>300</v>
      </c>
      <c r="H25" s="18">
        <v>300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8" t="s">
        <v>95</v>
      </c>
      <c r="B26" s="8" t="s">
        <v>96</v>
      </c>
      <c r="C26" s="18">
        <v>161.455566</v>
      </c>
      <c r="D26" s="18">
        <v>161.455566</v>
      </c>
      <c r="E26" s="18">
        <v>161.455566</v>
      </c>
      <c r="F26" s="18"/>
      <c r="G26" s="18"/>
      <c r="H26" s="18">
        <v>161.455566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9.5" customHeight="true" spans="1:17">
      <c r="A27" s="98" t="s">
        <v>97</v>
      </c>
      <c r="B27" s="98" t="s">
        <v>98</v>
      </c>
      <c r="C27" s="18">
        <v>161.455566</v>
      </c>
      <c r="D27" s="18">
        <v>161.455566</v>
      </c>
      <c r="E27" s="18">
        <v>161.455566</v>
      </c>
      <c r="F27" s="18"/>
      <c r="G27" s="18"/>
      <c r="H27" s="18">
        <v>161.455566</v>
      </c>
      <c r="I27" s="18"/>
      <c r="J27" s="18"/>
      <c r="K27" s="18"/>
      <c r="L27" s="18"/>
      <c r="M27" s="18"/>
      <c r="N27" s="18"/>
      <c r="O27" s="18"/>
      <c r="P27" s="18"/>
      <c r="Q27" s="18"/>
    </row>
    <row r="28" ht="19.5" customHeight="true" spans="1:17">
      <c r="A28" s="156" t="s">
        <v>99</v>
      </c>
      <c r="B28" s="156" t="s">
        <v>100</v>
      </c>
      <c r="C28" s="18">
        <v>155.558966</v>
      </c>
      <c r="D28" s="18">
        <v>155.558966</v>
      </c>
      <c r="E28" s="18">
        <v>155.558966</v>
      </c>
      <c r="F28" s="18"/>
      <c r="G28" s="18"/>
      <c r="H28" s="18">
        <v>155.558966</v>
      </c>
      <c r="I28" s="18"/>
      <c r="J28" s="18"/>
      <c r="K28" s="18"/>
      <c r="L28" s="18"/>
      <c r="M28" s="18"/>
      <c r="N28" s="18"/>
      <c r="O28" s="18"/>
      <c r="P28" s="18"/>
      <c r="Q28" s="18"/>
    </row>
    <row r="29" ht="19.5" customHeight="true" spans="1:17">
      <c r="A29" s="156" t="s">
        <v>101</v>
      </c>
      <c r="B29" s="156" t="s">
        <v>102</v>
      </c>
      <c r="C29" s="18">
        <v>5.8966</v>
      </c>
      <c r="D29" s="18">
        <v>5.8966</v>
      </c>
      <c r="E29" s="18">
        <v>5.8966</v>
      </c>
      <c r="F29" s="18"/>
      <c r="G29" s="18"/>
      <c r="H29" s="18">
        <v>5.8966</v>
      </c>
      <c r="I29" s="18"/>
      <c r="J29" s="18"/>
      <c r="K29" s="18"/>
      <c r="L29" s="18"/>
      <c r="M29" s="18"/>
      <c r="N29" s="18"/>
      <c r="O29" s="18"/>
      <c r="P29" s="18"/>
      <c r="Q29" s="18"/>
    </row>
    <row r="30" ht="17.25" customHeight="true" spans="1:17">
      <c r="A30" s="216" t="s">
        <v>103</v>
      </c>
      <c r="B30" s="217" t="s">
        <v>103</v>
      </c>
      <c r="C30" s="18">
        <v>3275.584115</v>
      </c>
      <c r="D30" s="18">
        <v>2282.988115</v>
      </c>
      <c r="E30" s="18">
        <v>2282.988115</v>
      </c>
      <c r="F30" s="18">
        <v>992.596</v>
      </c>
      <c r="G30" s="18">
        <v>407.596</v>
      </c>
      <c r="H30" s="18">
        <v>2690.584115</v>
      </c>
      <c r="I30" s="18"/>
      <c r="J30" s="18"/>
      <c r="K30" s="18"/>
      <c r="L30" s="18">
        <v>585</v>
      </c>
      <c r="M30" s="18"/>
      <c r="N30" s="18"/>
      <c r="O30" s="18"/>
      <c r="P30" s="18"/>
      <c r="Q30" s="18">
        <v>585</v>
      </c>
    </row>
  </sheetData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I17" sqref="$A1:$XFD104857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1"/>
      <c r="C1" s="202"/>
      <c r="D1" s="146" t="s">
        <v>104</v>
      </c>
    </row>
    <row r="2" ht="31.5" customHeight="true" spans="1:4">
      <c r="A2" s="49" t="s">
        <v>105</v>
      </c>
      <c r="B2" s="203"/>
      <c r="C2" s="202"/>
      <c r="D2" s="203"/>
    </row>
    <row r="3" ht="17.25" customHeight="true" spans="1:4">
      <c r="A3" s="108" t="str">
        <f>"单位名称："&amp;"富源县自然资源局"</f>
        <v>单位名称：富源县自然资源局</v>
      </c>
      <c r="B3" s="204"/>
      <c r="C3" s="202"/>
      <c r="D3" s="267" t="s">
        <v>2</v>
      </c>
    </row>
    <row r="4" ht="19.5" customHeight="true" spans="1:4">
      <c r="A4" s="16" t="s">
        <v>3</v>
      </c>
      <c r="B4" s="16"/>
      <c r="C4" s="205" t="s">
        <v>4</v>
      </c>
      <c r="D4" s="174"/>
    </row>
    <row r="5" ht="21.75" customHeight="true" spans="1:4">
      <c r="A5" s="16" t="s">
        <v>5</v>
      </c>
      <c r="B5" s="206" t="s">
        <v>6</v>
      </c>
      <c r="C5" s="207" t="s">
        <v>106</v>
      </c>
      <c r="D5" s="206" t="s">
        <v>6</v>
      </c>
    </row>
    <row r="6" ht="17.25" customHeight="true" spans="1:4">
      <c r="A6" s="16"/>
      <c r="B6" s="208"/>
      <c r="C6" s="207"/>
      <c r="D6" s="208"/>
    </row>
    <row r="7" ht="17.25" customHeight="true" spans="1:4">
      <c r="A7" s="8" t="s">
        <v>107</v>
      </c>
      <c r="B7" s="18">
        <v>2690.584115</v>
      </c>
      <c r="C7" s="8" t="s">
        <v>108</v>
      </c>
      <c r="D7" s="18">
        <v>2690.584115</v>
      </c>
    </row>
    <row r="8" ht="17.25" customHeight="true" spans="1:4">
      <c r="A8" s="8" t="s">
        <v>109</v>
      </c>
      <c r="B8" s="18">
        <v>2690.584115</v>
      </c>
      <c r="C8" s="8" t="str">
        <f>"(一)"&amp;"社会保障和就业支出"</f>
        <v>(一)社会保障和就业支出</v>
      </c>
      <c r="D8" s="18">
        <v>337.684617</v>
      </c>
    </row>
    <row r="9" ht="17.25" customHeight="true" spans="1:4">
      <c r="A9" s="8" t="s">
        <v>110</v>
      </c>
      <c r="B9" s="18"/>
      <c r="C9" s="8" t="str">
        <f>"(二)"&amp;"卫生健康支出"</f>
        <v>(二)卫生健康支出</v>
      </c>
      <c r="D9" s="18">
        <v>147.543902</v>
      </c>
    </row>
    <row r="10" ht="17.25" customHeight="true" spans="1:4">
      <c r="A10" s="8" t="s">
        <v>111</v>
      </c>
      <c r="B10" s="18"/>
      <c r="C10" s="8" t="str">
        <f>"(三)"&amp;"自然资源海洋气象等支出"</f>
        <v>(三)自然资源海洋气象等支出</v>
      </c>
      <c r="D10" s="18">
        <v>2043.90003</v>
      </c>
    </row>
    <row r="11" ht="17.25" customHeight="true" spans="1:4">
      <c r="A11" s="8" t="s">
        <v>112</v>
      </c>
      <c r="B11" s="18"/>
      <c r="C11" s="8" t="str">
        <f>"(四)"&amp;"住房保障支出"</f>
        <v>(四)住房保障支出</v>
      </c>
      <c r="D11" s="18">
        <v>161.455566</v>
      </c>
    </row>
    <row r="12" ht="17.25" customHeight="true" spans="1:4">
      <c r="A12" s="8" t="s">
        <v>109</v>
      </c>
      <c r="B12" s="18"/>
      <c r="C12" s="8"/>
      <c r="D12" s="18"/>
    </row>
    <row r="13" ht="17.25" customHeight="true" spans="1:4">
      <c r="A13" s="8" t="s">
        <v>110</v>
      </c>
      <c r="B13" s="18"/>
      <c r="C13" s="8"/>
      <c r="D13" s="18"/>
    </row>
    <row r="14" ht="17.25" customHeight="true" spans="1:4">
      <c r="A14" s="8" t="s">
        <v>111</v>
      </c>
      <c r="B14" s="18"/>
      <c r="C14" s="8"/>
      <c r="D14" s="18"/>
    </row>
    <row r="15" customHeight="true" spans="1:4">
      <c r="A15" s="8"/>
      <c r="B15" s="18"/>
      <c r="C15" s="8" t="s">
        <v>113</v>
      </c>
      <c r="D15" s="18"/>
    </row>
    <row r="16" ht="17.25" customHeight="true" spans="1:4">
      <c r="A16" s="207" t="s">
        <v>114</v>
      </c>
      <c r="B16" s="18">
        <v>2690.584115</v>
      </c>
      <c r="C16" s="207" t="s">
        <v>23</v>
      </c>
      <c r="D16" s="18">
        <v>2690.584115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30"/>
  <sheetViews>
    <sheetView showZeros="0" topLeftCell="A10" workbookViewId="0">
      <selection activeCell="F38" sqref="$A1:$XFD1048576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5"/>
      <c r="F1" s="54"/>
      <c r="G1" s="45" t="s">
        <v>115</v>
      </c>
    </row>
    <row r="2" ht="39" customHeight="true" spans="1:7">
      <c r="A2" s="107" t="s">
        <v>116</v>
      </c>
      <c r="B2" s="107"/>
      <c r="C2" s="107"/>
      <c r="D2" s="107"/>
      <c r="E2" s="107"/>
      <c r="F2" s="107"/>
      <c r="G2" s="107"/>
    </row>
    <row r="3" ht="18" customHeight="true" spans="1:7">
      <c r="A3" s="3" t="str">
        <f>"单位名称："&amp;"富源县自然资源局"</f>
        <v>单位名称：富源县自然资源局</v>
      </c>
      <c r="F3" s="104"/>
      <c r="G3" s="267" t="s">
        <v>2</v>
      </c>
    </row>
    <row r="4" ht="20.25" customHeight="true" spans="1:7">
      <c r="A4" s="196" t="s">
        <v>117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ht="20.25" customHeight="true" spans="1:7">
      <c r="A5" s="199" t="s">
        <v>47</v>
      </c>
      <c r="B5" s="199" t="s">
        <v>48</v>
      </c>
      <c r="C5" s="16"/>
      <c r="D5" s="61" t="s">
        <v>31</v>
      </c>
      <c r="E5" s="61" t="s">
        <v>118</v>
      </c>
      <c r="F5" s="61" t="s">
        <v>119</v>
      </c>
      <c r="G5" s="16"/>
    </row>
    <row r="6" ht="13.5" customHeight="true" spans="1:7">
      <c r="A6" s="199" t="s">
        <v>120</v>
      </c>
      <c r="B6" s="199" t="s">
        <v>121</v>
      </c>
      <c r="C6" s="199" t="s">
        <v>122</v>
      </c>
      <c r="D6" s="113" t="s">
        <v>123</v>
      </c>
      <c r="E6" s="113" t="s">
        <v>124</v>
      </c>
      <c r="F6" s="113" t="s">
        <v>125</v>
      </c>
      <c r="G6" s="68">
        <v>7</v>
      </c>
    </row>
    <row r="7" ht="18" customHeight="true" spans="1:7">
      <c r="A7" s="8" t="s">
        <v>58</v>
      </c>
      <c r="B7" s="8" t="s">
        <v>59</v>
      </c>
      <c r="C7" s="18">
        <v>337.684617</v>
      </c>
      <c r="D7" s="18">
        <v>330.088617</v>
      </c>
      <c r="E7" s="18">
        <v>321.403968</v>
      </c>
      <c r="F7" s="18">
        <v>8.684649</v>
      </c>
      <c r="G7" s="18">
        <v>7.596</v>
      </c>
    </row>
    <row r="8" ht="18" customHeight="true" spans="1:7">
      <c r="A8" s="98" t="s">
        <v>60</v>
      </c>
      <c r="B8" s="98" t="s">
        <v>61</v>
      </c>
      <c r="C8" s="18">
        <v>330.088617</v>
      </c>
      <c r="D8" s="18">
        <v>330.088617</v>
      </c>
      <c r="E8" s="18">
        <v>321.403968</v>
      </c>
      <c r="F8" s="18">
        <v>8.684649</v>
      </c>
      <c r="G8" s="18"/>
    </row>
    <row r="9" ht="18" customHeight="true" spans="1:7">
      <c r="A9" s="156" t="s">
        <v>62</v>
      </c>
      <c r="B9" s="156" t="s">
        <v>63</v>
      </c>
      <c r="C9" s="18">
        <v>59.084649</v>
      </c>
      <c r="D9" s="18">
        <v>59.084649</v>
      </c>
      <c r="E9" s="18">
        <v>50.4</v>
      </c>
      <c r="F9" s="18">
        <v>8.684649</v>
      </c>
      <c r="G9" s="18"/>
    </row>
    <row r="10" ht="18" customHeight="true" spans="1:7">
      <c r="A10" s="156" t="s">
        <v>64</v>
      </c>
      <c r="B10" s="156" t="s">
        <v>65</v>
      </c>
      <c r="C10" s="18">
        <v>216.003968</v>
      </c>
      <c r="D10" s="18">
        <v>216.003968</v>
      </c>
      <c r="E10" s="18">
        <v>216.003968</v>
      </c>
      <c r="F10" s="18"/>
      <c r="G10" s="18"/>
    </row>
    <row r="11" ht="18" customHeight="true" spans="1:7">
      <c r="A11" s="156" t="s">
        <v>66</v>
      </c>
      <c r="B11" s="156" t="s">
        <v>67</v>
      </c>
      <c r="C11" s="18">
        <v>55</v>
      </c>
      <c r="D11" s="18">
        <v>55</v>
      </c>
      <c r="E11" s="18">
        <v>55</v>
      </c>
      <c r="F11" s="18"/>
      <c r="G11" s="18"/>
    </row>
    <row r="12" ht="18" customHeight="true" spans="1:7">
      <c r="A12" s="98" t="s">
        <v>68</v>
      </c>
      <c r="B12" s="98" t="s">
        <v>69</v>
      </c>
      <c r="C12" s="18">
        <v>7.596</v>
      </c>
      <c r="D12" s="18"/>
      <c r="E12" s="18"/>
      <c r="F12" s="18"/>
      <c r="G12" s="18">
        <v>7.596</v>
      </c>
    </row>
    <row r="13" ht="18" customHeight="true" spans="1:7">
      <c r="A13" s="156" t="s">
        <v>70</v>
      </c>
      <c r="B13" s="156" t="s">
        <v>71</v>
      </c>
      <c r="C13" s="18">
        <v>7.596</v>
      </c>
      <c r="D13" s="18"/>
      <c r="E13" s="18"/>
      <c r="F13" s="18"/>
      <c r="G13" s="18">
        <v>7.596</v>
      </c>
    </row>
    <row r="14" ht="18" customHeight="true" spans="1:7">
      <c r="A14" s="8" t="s">
        <v>72</v>
      </c>
      <c r="B14" s="8" t="s">
        <v>73</v>
      </c>
      <c r="C14" s="18">
        <v>147.543902</v>
      </c>
      <c r="D14" s="18">
        <v>147.543902</v>
      </c>
      <c r="E14" s="18">
        <v>147.543902</v>
      </c>
      <c r="F14" s="18"/>
      <c r="G14" s="18"/>
    </row>
    <row r="15" ht="18" customHeight="true" spans="1:7">
      <c r="A15" s="98" t="s">
        <v>74</v>
      </c>
      <c r="B15" s="98" t="s">
        <v>75</v>
      </c>
      <c r="C15" s="18">
        <v>147.543902</v>
      </c>
      <c r="D15" s="18">
        <v>147.543902</v>
      </c>
      <c r="E15" s="18">
        <v>147.543902</v>
      </c>
      <c r="F15" s="18"/>
      <c r="G15" s="18"/>
    </row>
    <row r="16" ht="18" customHeight="true" spans="1:7">
      <c r="A16" s="156" t="s">
        <v>76</v>
      </c>
      <c r="B16" s="156" t="s">
        <v>77</v>
      </c>
      <c r="C16" s="18">
        <v>42.990307</v>
      </c>
      <c r="D16" s="18">
        <v>42.990307</v>
      </c>
      <c r="E16" s="18">
        <v>42.990307</v>
      </c>
      <c r="F16" s="18"/>
      <c r="G16" s="18"/>
    </row>
    <row r="17" ht="18" customHeight="true" spans="1:7">
      <c r="A17" s="156" t="s">
        <v>78</v>
      </c>
      <c r="B17" s="156" t="s">
        <v>79</v>
      </c>
      <c r="C17" s="18">
        <v>36.665899</v>
      </c>
      <c r="D17" s="18">
        <v>36.665899</v>
      </c>
      <c r="E17" s="18">
        <v>36.665899</v>
      </c>
      <c r="F17" s="18"/>
      <c r="G17" s="18"/>
    </row>
    <row r="18" ht="18" customHeight="true" spans="1:7">
      <c r="A18" s="156" t="s">
        <v>80</v>
      </c>
      <c r="B18" s="156" t="s">
        <v>81</v>
      </c>
      <c r="C18" s="18">
        <v>58.081163</v>
      </c>
      <c r="D18" s="18">
        <v>58.081163</v>
      </c>
      <c r="E18" s="18">
        <v>58.081163</v>
      </c>
      <c r="F18" s="18"/>
      <c r="G18" s="18"/>
    </row>
    <row r="19" ht="18" customHeight="true" spans="1:7">
      <c r="A19" s="156" t="s">
        <v>82</v>
      </c>
      <c r="B19" s="156" t="s">
        <v>83</v>
      </c>
      <c r="C19" s="18">
        <v>9.806533</v>
      </c>
      <c r="D19" s="18">
        <v>9.806533</v>
      </c>
      <c r="E19" s="18">
        <v>9.806533</v>
      </c>
      <c r="F19" s="18"/>
      <c r="G19" s="18"/>
    </row>
    <row r="20" ht="18" customHeight="true" spans="1:7">
      <c r="A20" s="8" t="s">
        <v>84</v>
      </c>
      <c r="B20" s="8" t="s">
        <v>85</v>
      </c>
      <c r="C20" s="18">
        <v>2043.90003</v>
      </c>
      <c r="D20" s="18">
        <v>1643.90003</v>
      </c>
      <c r="E20" s="18">
        <v>1451.924</v>
      </c>
      <c r="F20" s="18">
        <v>191.97603</v>
      </c>
      <c r="G20" s="18">
        <v>400</v>
      </c>
    </row>
    <row r="21" ht="18" customHeight="true" spans="1:7">
      <c r="A21" s="98" t="s">
        <v>86</v>
      </c>
      <c r="B21" s="98" t="s">
        <v>87</v>
      </c>
      <c r="C21" s="18">
        <v>1743.90003</v>
      </c>
      <c r="D21" s="18">
        <v>1643.90003</v>
      </c>
      <c r="E21" s="18">
        <v>1451.924</v>
      </c>
      <c r="F21" s="18">
        <v>191.97603</v>
      </c>
      <c r="G21" s="18">
        <v>100</v>
      </c>
    </row>
    <row r="22" ht="18" customHeight="true" spans="1:7">
      <c r="A22" s="156" t="s">
        <v>88</v>
      </c>
      <c r="B22" s="156" t="s">
        <v>89</v>
      </c>
      <c r="C22" s="18">
        <v>1643.90003</v>
      </c>
      <c r="D22" s="18">
        <v>1643.90003</v>
      </c>
      <c r="E22" s="18">
        <v>1451.924</v>
      </c>
      <c r="F22" s="18">
        <v>191.97603</v>
      </c>
      <c r="G22" s="18"/>
    </row>
    <row r="23" ht="18" customHeight="true" spans="1:7">
      <c r="A23" s="156" t="s">
        <v>90</v>
      </c>
      <c r="B23" s="156" t="s">
        <v>91</v>
      </c>
      <c r="C23" s="18">
        <v>100</v>
      </c>
      <c r="D23" s="18"/>
      <c r="E23" s="18"/>
      <c r="F23" s="18"/>
      <c r="G23" s="18">
        <v>100</v>
      </c>
    </row>
    <row r="24" ht="18" customHeight="true" spans="1:7">
      <c r="A24" s="98" t="s">
        <v>92</v>
      </c>
      <c r="B24" s="98" t="s">
        <v>93</v>
      </c>
      <c r="C24" s="18">
        <v>300</v>
      </c>
      <c r="D24" s="18"/>
      <c r="E24" s="18"/>
      <c r="F24" s="18"/>
      <c r="G24" s="18">
        <v>300</v>
      </c>
    </row>
    <row r="25" ht="18" customHeight="true" spans="1:7">
      <c r="A25" s="156" t="s">
        <v>94</v>
      </c>
      <c r="B25" s="156" t="s">
        <v>93</v>
      </c>
      <c r="C25" s="18">
        <v>300</v>
      </c>
      <c r="D25" s="18"/>
      <c r="E25" s="18"/>
      <c r="F25" s="18"/>
      <c r="G25" s="18">
        <v>300</v>
      </c>
    </row>
    <row r="26" ht="18" customHeight="true" spans="1:7">
      <c r="A26" s="8" t="s">
        <v>95</v>
      </c>
      <c r="B26" s="8" t="s">
        <v>96</v>
      </c>
      <c r="C26" s="18">
        <v>161.455566</v>
      </c>
      <c r="D26" s="18">
        <v>161.455566</v>
      </c>
      <c r="E26" s="18">
        <v>161.455566</v>
      </c>
      <c r="F26" s="18"/>
      <c r="G26" s="18"/>
    </row>
    <row r="27" ht="18" customHeight="true" spans="1:7">
      <c r="A27" s="98" t="s">
        <v>97</v>
      </c>
      <c r="B27" s="98" t="s">
        <v>98</v>
      </c>
      <c r="C27" s="18">
        <v>161.455566</v>
      </c>
      <c r="D27" s="18">
        <v>161.455566</v>
      </c>
      <c r="E27" s="18">
        <v>161.455566</v>
      </c>
      <c r="F27" s="18"/>
      <c r="G27" s="18"/>
    </row>
    <row r="28" ht="18" customHeight="true" spans="1:7">
      <c r="A28" s="156" t="s">
        <v>99</v>
      </c>
      <c r="B28" s="156" t="s">
        <v>100</v>
      </c>
      <c r="C28" s="18">
        <v>155.558966</v>
      </c>
      <c r="D28" s="18">
        <v>155.558966</v>
      </c>
      <c r="E28" s="18">
        <v>155.558966</v>
      </c>
      <c r="F28" s="18"/>
      <c r="G28" s="18"/>
    </row>
    <row r="29" ht="18" customHeight="true" spans="1:7">
      <c r="A29" s="156" t="s">
        <v>101</v>
      </c>
      <c r="B29" s="156" t="s">
        <v>102</v>
      </c>
      <c r="C29" s="18">
        <v>5.8966</v>
      </c>
      <c r="D29" s="18">
        <v>5.8966</v>
      </c>
      <c r="E29" s="18">
        <v>5.8966</v>
      </c>
      <c r="F29" s="18"/>
      <c r="G29" s="18"/>
    </row>
    <row r="30" ht="18" customHeight="true" spans="1:7">
      <c r="A30" s="200" t="s">
        <v>103</v>
      </c>
      <c r="B30" s="201" t="s">
        <v>103</v>
      </c>
      <c r="C30" s="18">
        <v>2690.584115</v>
      </c>
      <c r="D30" s="18">
        <v>2282.988115</v>
      </c>
      <c r="E30" s="18">
        <v>2082.327436</v>
      </c>
      <c r="F30" s="18">
        <v>200.660679</v>
      </c>
      <c r="G30" s="18">
        <v>407.596</v>
      </c>
    </row>
  </sheetData>
  <mergeCells count="7">
    <mergeCell ref="A2:G2"/>
    <mergeCell ref="A3:E3"/>
    <mergeCell ref="A4:B4"/>
    <mergeCell ref="D4:F4"/>
    <mergeCell ref="A30:B30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8"/>
  <sheetViews>
    <sheetView showGridLines="0" showZeros="0" workbookViewId="0">
      <selection activeCell="H23" sqref="A1:Z38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19.25" customWidth="true"/>
    <col min="4" max="4" width="29.575" customWidth="true"/>
    <col min="5" max="5" width="19.425" customWidth="true"/>
    <col min="6" max="6" width="13.375" customWidth="true"/>
    <col min="7" max="13" width="19.425" customWidth="true"/>
    <col min="14" max="14" width="7.575" customWidth="true"/>
    <col min="15" max="15" width="6.28333333333333" customWidth="true"/>
    <col min="16" max="16" width="27.875" customWidth="true"/>
    <col min="17" max="17" width="16.75" customWidth="true"/>
    <col min="18" max="18" width="13" customWidth="true"/>
    <col min="19" max="26" width="18.85" customWidth="true"/>
  </cols>
  <sheetData>
    <row r="1" ht="12" customHeight="true" spans="1:26">
      <c r="A1" s="172"/>
      <c r="D1" s="63"/>
      <c r="K1" s="63"/>
      <c r="L1" s="63"/>
      <c r="M1" s="63"/>
      <c r="Q1" s="63"/>
      <c r="W1" s="54"/>
      <c r="X1" s="54"/>
      <c r="Y1" s="54"/>
      <c r="Z1" s="53" t="s">
        <v>126</v>
      </c>
    </row>
    <row r="2" ht="39" customHeight="true" spans="1:26">
      <c r="A2" s="173" t="s">
        <v>127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ht="19.5" customHeight="true" spans="1:26">
      <c r="A3" s="21" t="str">
        <f>"单位名称："&amp;"富源县自然资源局"</f>
        <v>单位名称：富源县自然资源局</v>
      </c>
      <c r="D3" s="63"/>
      <c r="K3" s="63"/>
      <c r="L3" s="63"/>
      <c r="M3" s="63"/>
      <c r="Q3" s="63"/>
      <c r="W3" s="104"/>
      <c r="X3" s="104"/>
      <c r="Y3" s="104"/>
      <c r="Z3" s="104" t="s">
        <v>2</v>
      </c>
    </row>
    <row r="4" ht="19.5" customHeight="true" spans="1:26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21.75" customHeight="true" spans="1:26">
      <c r="A5" s="175" t="s">
        <v>128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129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ht="17.25" customHeight="true" spans="1:26">
      <c r="A6" s="177" t="s">
        <v>130</v>
      </c>
      <c r="B6" s="177" t="s">
        <v>131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130</v>
      </c>
      <c r="O6" s="177" t="s">
        <v>131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customHeight="true" spans="1:26">
      <c r="A7" s="178" t="s">
        <v>120</v>
      </c>
      <c r="B7" s="178" t="s">
        <v>121</v>
      </c>
      <c r="C7" s="178" t="s">
        <v>122</v>
      </c>
      <c r="D7" s="178" t="s">
        <v>123</v>
      </c>
      <c r="E7" s="184" t="s">
        <v>124</v>
      </c>
      <c r="F7" s="184" t="s">
        <v>125</v>
      </c>
      <c r="G7" s="184" t="s">
        <v>132</v>
      </c>
      <c r="H7" s="184" t="s">
        <v>133</v>
      </c>
      <c r="I7" s="184" t="s">
        <v>134</v>
      </c>
      <c r="J7" s="184" t="s">
        <v>135</v>
      </c>
      <c r="K7" s="184" t="s">
        <v>136</v>
      </c>
      <c r="L7" s="184" t="s">
        <v>137</v>
      </c>
      <c r="M7" s="184" t="s">
        <v>138</v>
      </c>
      <c r="N7" s="184" t="s">
        <v>139</v>
      </c>
      <c r="O7" s="184" t="s">
        <v>140</v>
      </c>
      <c r="P7" s="184" t="s">
        <v>141</v>
      </c>
      <c r="Q7" s="184" t="s">
        <v>142</v>
      </c>
      <c r="R7" s="184" t="s">
        <v>143</v>
      </c>
      <c r="S7" s="184" t="s">
        <v>144</v>
      </c>
      <c r="T7" s="184" t="s">
        <v>145</v>
      </c>
      <c r="U7" s="184" t="s">
        <v>146</v>
      </c>
      <c r="V7" s="184" t="s">
        <v>147</v>
      </c>
      <c r="W7" s="184" t="s">
        <v>148</v>
      </c>
      <c r="X7" s="184" t="s">
        <v>149</v>
      </c>
      <c r="Y7" s="193">
        <v>25</v>
      </c>
      <c r="Z7" s="194">
        <v>26</v>
      </c>
    </row>
    <row r="8" ht="17.25" customHeight="true" spans="1:26">
      <c r="A8" s="179" t="s">
        <v>150</v>
      </c>
      <c r="B8" s="179"/>
      <c r="C8" s="179" t="s">
        <v>151</v>
      </c>
      <c r="D8" s="18">
        <v>1361.410237</v>
      </c>
      <c r="E8" s="18">
        <v>1361.410237</v>
      </c>
      <c r="F8" s="18">
        <v>1361.410237</v>
      </c>
      <c r="G8" s="18"/>
      <c r="H8" s="18"/>
      <c r="I8" s="18"/>
      <c r="J8" s="18"/>
      <c r="K8" s="18"/>
      <c r="L8" s="18"/>
      <c r="M8" s="18"/>
      <c r="N8" s="8" t="s">
        <v>152</v>
      </c>
      <c r="O8" s="8"/>
      <c r="P8" s="185" t="s">
        <v>153</v>
      </c>
      <c r="Q8" s="18">
        <v>2026.030836</v>
      </c>
      <c r="R8" s="18">
        <v>2026.030836</v>
      </c>
      <c r="S8" s="18">
        <v>2026.030836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0"/>
      <c r="B9" s="180" t="s">
        <v>154</v>
      </c>
      <c r="C9" s="180" t="s">
        <v>155</v>
      </c>
      <c r="D9" s="18">
        <v>823.9693</v>
      </c>
      <c r="E9" s="18">
        <v>823.9693</v>
      </c>
      <c r="F9" s="18">
        <v>823.9693</v>
      </c>
      <c r="G9" s="18"/>
      <c r="H9" s="18"/>
      <c r="I9" s="18"/>
      <c r="J9" s="18"/>
      <c r="K9" s="18"/>
      <c r="L9" s="18"/>
      <c r="M9" s="18"/>
      <c r="N9" s="98"/>
      <c r="O9" s="98" t="s">
        <v>154</v>
      </c>
      <c r="P9" s="186" t="s">
        <v>156</v>
      </c>
      <c r="Q9" s="18">
        <v>568.524</v>
      </c>
      <c r="R9" s="18">
        <v>568.524</v>
      </c>
      <c r="S9" s="18">
        <v>568.524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0"/>
      <c r="B10" s="180" t="s">
        <v>157</v>
      </c>
      <c r="C10" s="180" t="s">
        <v>158</v>
      </c>
      <c r="D10" s="18">
        <v>381.881971</v>
      </c>
      <c r="E10" s="18">
        <v>381.881971</v>
      </c>
      <c r="F10" s="18">
        <v>381.881971</v>
      </c>
      <c r="G10" s="18"/>
      <c r="H10" s="18"/>
      <c r="I10" s="18"/>
      <c r="J10" s="18"/>
      <c r="K10" s="18"/>
      <c r="L10" s="18"/>
      <c r="M10" s="18"/>
      <c r="N10" s="98"/>
      <c r="O10" s="98" t="s">
        <v>157</v>
      </c>
      <c r="P10" s="186" t="s">
        <v>159</v>
      </c>
      <c r="Q10" s="18">
        <v>546.4716</v>
      </c>
      <c r="R10" s="18">
        <v>546.4716</v>
      </c>
      <c r="S10" s="18">
        <v>546.4716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0"/>
      <c r="B11" s="180" t="s">
        <v>160</v>
      </c>
      <c r="C11" s="180" t="s">
        <v>100</v>
      </c>
      <c r="D11" s="18">
        <v>155.558966</v>
      </c>
      <c r="E11" s="18">
        <v>155.558966</v>
      </c>
      <c r="F11" s="18">
        <v>155.558966</v>
      </c>
      <c r="G11" s="18"/>
      <c r="H11" s="18"/>
      <c r="I11" s="18"/>
      <c r="J11" s="18"/>
      <c r="K11" s="18"/>
      <c r="L11" s="18"/>
      <c r="M11" s="18"/>
      <c r="N11" s="98"/>
      <c r="O11" s="98" t="s">
        <v>160</v>
      </c>
      <c r="P11" s="186" t="s">
        <v>161</v>
      </c>
      <c r="Q11" s="18">
        <v>25.5835</v>
      </c>
      <c r="R11" s="18">
        <v>25.5835</v>
      </c>
      <c r="S11" s="18">
        <v>25.5835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79" t="s">
        <v>162</v>
      </c>
      <c r="B12" s="179"/>
      <c r="C12" s="179" t="s">
        <v>163</v>
      </c>
      <c r="D12" s="18">
        <v>600.660679</v>
      </c>
      <c r="E12" s="18">
        <v>600.660679</v>
      </c>
      <c r="F12" s="18">
        <v>200.660679</v>
      </c>
      <c r="G12" s="18">
        <v>400</v>
      </c>
      <c r="H12" s="18"/>
      <c r="I12" s="18"/>
      <c r="J12" s="18"/>
      <c r="K12" s="18"/>
      <c r="L12" s="18"/>
      <c r="M12" s="18"/>
      <c r="N12" s="98"/>
      <c r="O12" s="98" t="s">
        <v>164</v>
      </c>
      <c r="P12" s="186" t="s">
        <v>165</v>
      </c>
      <c r="Q12" s="18">
        <v>311.3449</v>
      </c>
      <c r="R12" s="18">
        <v>311.3449</v>
      </c>
      <c r="S12" s="18">
        <v>311.3449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0"/>
      <c r="B13" s="180" t="s">
        <v>154</v>
      </c>
      <c r="C13" s="180" t="s">
        <v>166</v>
      </c>
      <c r="D13" s="18">
        <v>294.690679</v>
      </c>
      <c r="E13" s="18">
        <v>294.690679</v>
      </c>
      <c r="F13" s="18">
        <v>159.690679</v>
      </c>
      <c r="G13" s="18">
        <v>135</v>
      </c>
      <c r="H13" s="18"/>
      <c r="I13" s="18"/>
      <c r="J13" s="18"/>
      <c r="K13" s="18"/>
      <c r="L13" s="18"/>
      <c r="M13" s="18"/>
      <c r="N13" s="98"/>
      <c r="O13" s="98" t="s">
        <v>167</v>
      </c>
      <c r="P13" s="186" t="s">
        <v>168</v>
      </c>
      <c r="Q13" s="18">
        <v>216.003968</v>
      </c>
      <c r="R13" s="18">
        <v>216.003968</v>
      </c>
      <c r="S13" s="18">
        <v>216.003968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0"/>
      <c r="B14" s="180" t="s">
        <v>157</v>
      </c>
      <c r="C14" s="180" t="s">
        <v>169</v>
      </c>
      <c r="D14" s="18">
        <v>4.8</v>
      </c>
      <c r="E14" s="18">
        <v>4.8</v>
      </c>
      <c r="F14" s="18">
        <v>4.8</v>
      </c>
      <c r="G14" s="18"/>
      <c r="H14" s="18"/>
      <c r="I14" s="18"/>
      <c r="J14" s="18"/>
      <c r="K14" s="18"/>
      <c r="L14" s="18"/>
      <c r="M14" s="18"/>
      <c r="N14" s="98"/>
      <c r="O14" s="98" t="s">
        <v>170</v>
      </c>
      <c r="P14" s="186" t="s">
        <v>171</v>
      </c>
      <c r="Q14" s="18">
        <v>55</v>
      </c>
      <c r="R14" s="18">
        <v>55</v>
      </c>
      <c r="S14" s="18">
        <v>55</v>
      </c>
      <c r="T14" s="18"/>
      <c r="U14" s="18"/>
      <c r="V14" s="18"/>
      <c r="W14" s="18"/>
      <c r="X14" s="18"/>
      <c r="Y14" s="18"/>
      <c r="Z14" s="18"/>
    </row>
    <row r="15" ht="17.25" customHeight="true" spans="1:26">
      <c r="A15" s="180"/>
      <c r="B15" s="180" t="s">
        <v>172</v>
      </c>
      <c r="C15" s="180" t="s">
        <v>173</v>
      </c>
      <c r="D15" s="18">
        <v>265</v>
      </c>
      <c r="E15" s="18">
        <v>265</v>
      </c>
      <c r="F15" s="18"/>
      <c r="G15" s="18">
        <v>265</v>
      </c>
      <c r="H15" s="18"/>
      <c r="I15" s="18"/>
      <c r="J15" s="18"/>
      <c r="K15" s="18"/>
      <c r="L15" s="18"/>
      <c r="M15" s="18"/>
      <c r="N15" s="98"/>
      <c r="O15" s="98" t="s">
        <v>135</v>
      </c>
      <c r="P15" s="186" t="s">
        <v>174</v>
      </c>
      <c r="Q15" s="18">
        <v>79.656206</v>
      </c>
      <c r="R15" s="18">
        <v>79.656206</v>
      </c>
      <c r="S15" s="18">
        <v>79.656206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0"/>
      <c r="B16" s="180" t="s">
        <v>175</v>
      </c>
      <c r="C16" s="180" t="s">
        <v>176</v>
      </c>
      <c r="D16" s="18">
        <v>15.8</v>
      </c>
      <c r="E16" s="18">
        <v>15.8</v>
      </c>
      <c r="F16" s="18">
        <v>15.8</v>
      </c>
      <c r="G16" s="18"/>
      <c r="H16" s="18"/>
      <c r="I16" s="18"/>
      <c r="J16" s="18"/>
      <c r="K16" s="18"/>
      <c r="L16" s="18"/>
      <c r="M16" s="18"/>
      <c r="N16" s="98"/>
      <c r="O16" s="98" t="s">
        <v>136</v>
      </c>
      <c r="P16" s="186" t="s">
        <v>177</v>
      </c>
      <c r="Q16" s="18">
        <v>58.081163</v>
      </c>
      <c r="R16" s="18">
        <v>58.081163</v>
      </c>
      <c r="S16" s="18">
        <v>58.081163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0"/>
      <c r="B17" s="180" t="s">
        <v>167</v>
      </c>
      <c r="C17" s="180" t="s">
        <v>178</v>
      </c>
      <c r="D17" s="18">
        <v>20.37</v>
      </c>
      <c r="E17" s="18">
        <v>20.37</v>
      </c>
      <c r="F17" s="18">
        <v>20.37</v>
      </c>
      <c r="G17" s="18"/>
      <c r="H17" s="18"/>
      <c r="I17" s="18"/>
      <c r="J17" s="18"/>
      <c r="K17" s="18"/>
      <c r="L17" s="18"/>
      <c r="M17" s="18"/>
      <c r="N17" s="98"/>
      <c r="O17" s="98" t="s">
        <v>137</v>
      </c>
      <c r="P17" s="186" t="s">
        <v>179</v>
      </c>
      <c r="Q17" s="18">
        <v>9.806533</v>
      </c>
      <c r="R17" s="18">
        <v>9.806533</v>
      </c>
      <c r="S17" s="18">
        <v>9.806533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79" t="s">
        <v>180</v>
      </c>
      <c r="B18" s="179"/>
      <c r="C18" s="179" t="s">
        <v>181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8"/>
      <c r="O18" s="98" t="s">
        <v>138</v>
      </c>
      <c r="P18" s="186" t="s">
        <v>100</v>
      </c>
      <c r="Q18" s="18">
        <v>155.558966</v>
      </c>
      <c r="R18" s="18">
        <v>155.558966</v>
      </c>
      <c r="S18" s="18">
        <v>155.558966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0"/>
      <c r="B19" s="180" t="s">
        <v>157</v>
      </c>
      <c r="C19" s="180" t="s">
        <v>182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8" t="s">
        <v>183</v>
      </c>
      <c r="O19" s="8"/>
      <c r="P19" s="185" t="s">
        <v>184</v>
      </c>
      <c r="Q19" s="18">
        <v>600.660679</v>
      </c>
      <c r="R19" s="18">
        <v>600.660679</v>
      </c>
      <c r="S19" s="18">
        <v>200.660679</v>
      </c>
      <c r="T19" s="18">
        <v>400</v>
      </c>
      <c r="U19" s="18"/>
      <c r="V19" s="18"/>
      <c r="W19" s="18"/>
      <c r="X19" s="18"/>
      <c r="Y19" s="18"/>
      <c r="Z19" s="18"/>
    </row>
    <row r="20" ht="17.25" customHeight="true" spans="1:26">
      <c r="A20" s="179" t="s">
        <v>185</v>
      </c>
      <c r="B20" s="179"/>
      <c r="C20" s="179" t="s">
        <v>186</v>
      </c>
      <c r="D20" s="18">
        <v>664.620599</v>
      </c>
      <c r="E20" s="18">
        <v>664.620599</v>
      </c>
      <c r="F20" s="18">
        <v>664.620599</v>
      </c>
      <c r="G20" s="18"/>
      <c r="H20" s="18"/>
      <c r="I20" s="18"/>
      <c r="J20" s="18"/>
      <c r="K20" s="18"/>
      <c r="L20" s="18"/>
      <c r="M20" s="18"/>
      <c r="N20" s="98"/>
      <c r="O20" s="98" t="s">
        <v>154</v>
      </c>
      <c r="P20" s="186" t="s">
        <v>187</v>
      </c>
      <c r="Q20" s="18">
        <v>98.85</v>
      </c>
      <c r="R20" s="18">
        <v>98.85</v>
      </c>
      <c r="S20" s="18">
        <v>17.85</v>
      </c>
      <c r="T20" s="18">
        <v>81</v>
      </c>
      <c r="U20" s="18"/>
      <c r="V20" s="18"/>
      <c r="W20" s="18"/>
      <c r="X20" s="18"/>
      <c r="Y20" s="18"/>
      <c r="Z20" s="18"/>
    </row>
    <row r="21" ht="17.25" customHeight="true" spans="1:26">
      <c r="A21" s="180"/>
      <c r="B21" s="180" t="s">
        <v>154</v>
      </c>
      <c r="C21" s="180" t="s">
        <v>153</v>
      </c>
      <c r="D21" s="18">
        <v>664.620599</v>
      </c>
      <c r="E21" s="18">
        <v>664.620599</v>
      </c>
      <c r="F21" s="18">
        <v>664.620599</v>
      </c>
      <c r="G21" s="18"/>
      <c r="H21" s="18"/>
      <c r="I21" s="18"/>
      <c r="J21" s="18"/>
      <c r="K21" s="18"/>
      <c r="L21" s="18"/>
      <c r="M21" s="18"/>
      <c r="N21" s="98"/>
      <c r="O21" s="98" t="s">
        <v>172</v>
      </c>
      <c r="P21" s="186" t="s">
        <v>188</v>
      </c>
      <c r="Q21" s="18">
        <v>3</v>
      </c>
      <c r="R21" s="18">
        <v>3</v>
      </c>
      <c r="S21" s="18">
        <v>3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0"/>
      <c r="B22" s="180" t="s">
        <v>157</v>
      </c>
      <c r="C22" s="180" t="s">
        <v>184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8"/>
      <c r="O22" s="98" t="s">
        <v>175</v>
      </c>
      <c r="P22" s="186" t="s">
        <v>189</v>
      </c>
      <c r="Q22" s="18">
        <v>13</v>
      </c>
      <c r="R22" s="18">
        <v>13</v>
      </c>
      <c r="S22" s="18">
        <v>6</v>
      </c>
      <c r="T22" s="18">
        <v>7</v>
      </c>
      <c r="U22" s="18"/>
      <c r="V22" s="18"/>
      <c r="W22" s="18"/>
      <c r="X22" s="18"/>
      <c r="Y22" s="18"/>
      <c r="Z22" s="18"/>
    </row>
    <row r="23" ht="17.25" customHeight="true" spans="1:26">
      <c r="A23" s="179" t="s">
        <v>190</v>
      </c>
      <c r="B23" s="179"/>
      <c r="C23" s="179" t="s">
        <v>191</v>
      </c>
      <c r="D23" s="18">
        <v>63.8926</v>
      </c>
      <c r="E23" s="18">
        <v>63.8926</v>
      </c>
      <c r="F23" s="18">
        <v>56.2966</v>
      </c>
      <c r="G23" s="18">
        <v>7.596</v>
      </c>
      <c r="H23" s="18"/>
      <c r="I23" s="18"/>
      <c r="J23" s="18"/>
      <c r="K23" s="18"/>
      <c r="L23" s="18"/>
      <c r="M23" s="18"/>
      <c r="N23" s="98"/>
      <c r="O23" s="98" t="s">
        <v>170</v>
      </c>
      <c r="P23" s="186" t="s">
        <v>192</v>
      </c>
      <c r="Q23" s="18">
        <v>14</v>
      </c>
      <c r="R23" s="18">
        <v>14</v>
      </c>
      <c r="S23" s="18"/>
      <c r="T23" s="18">
        <v>14</v>
      </c>
      <c r="U23" s="18"/>
      <c r="V23" s="18"/>
      <c r="W23" s="18"/>
      <c r="X23" s="18"/>
      <c r="Y23" s="18"/>
      <c r="Z23" s="18"/>
    </row>
    <row r="24" ht="17.25" customHeight="true" spans="1:26">
      <c r="A24" s="180"/>
      <c r="B24" s="180" t="s">
        <v>154</v>
      </c>
      <c r="C24" s="180" t="s">
        <v>193</v>
      </c>
      <c r="D24" s="18">
        <v>57.996</v>
      </c>
      <c r="E24" s="18">
        <v>57.996</v>
      </c>
      <c r="F24" s="18">
        <v>50.4</v>
      </c>
      <c r="G24" s="18">
        <v>7.596</v>
      </c>
      <c r="H24" s="18"/>
      <c r="I24" s="18"/>
      <c r="J24" s="18"/>
      <c r="K24" s="18"/>
      <c r="L24" s="18"/>
      <c r="M24" s="18"/>
      <c r="N24" s="98"/>
      <c r="O24" s="98" t="s">
        <v>136</v>
      </c>
      <c r="P24" s="186" t="s">
        <v>194</v>
      </c>
      <c r="Q24" s="18">
        <v>13</v>
      </c>
      <c r="R24" s="18">
        <v>13</v>
      </c>
      <c r="S24" s="18">
        <v>10</v>
      </c>
      <c r="T24" s="18">
        <v>3</v>
      </c>
      <c r="U24" s="18"/>
      <c r="V24" s="18"/>
      <c r="W24" s="18"/>
      <c r="X24" s="18"/>
      <c r="Y24" s="18"/>
      <c r="Z24" s="18"/>
    </row>
    <row r="25" ht="17.25" customHeight="true" spans="1:26">
      <c r="A25" s="180"/>
      <c r="B25" s="180" t="s">
        <v>172</v>
      </c>
      <c r="C25" s="180" t="s">
        <v>195</v>
      </c>
      <c r="D25" s="18">
        <v>5.8966</v>
      </c>
      <c r="E25" s="18">
        <v>5.8966</v>
      </c>
      <c r="F25" s="18">
        <v>5.8966</v>
      </c>
      <c r="G25" s="18"/>
      <c r="H25" s="18"/>
      <c r="I25" s="18"/>
      <c r="J25" s="18"/>
      <c r="K25" s="18"/>
      <c r="L25" s="18"/>
      <c r="M25" s="18"/>
      <c r="N25" s="98"/>
      <c r="O25" s="98" t="s">
        <v>140</v>
      </c>
      <c r="P25" s="186" t="s">
        <v>169</v>
      </c>
      <c r="Q25" s="18">
        <v>4.8</v>
      </c>
      <c r="R25" s="18">
        <v>4.8</v>
      </c>
      <c r="S25" s="18">
        <v>4.8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8"/>
      <c r="O26" s="98" t="s">
        <v>142</v>
      </c>
      <c r="P26" s="186" t="s">
        <v>176</v>
      </c>
      <c r="Q26" s="18">
        <v>15.8</v>
      </c>
      <c r="R26" s="18">
        <v>15.8</v>
      </c>
      <c r="S26" s="18">
        <v>15.8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8"/>
      <c r="O27" s="98" t="s">
        <v>196</v>
      </c>
      <c r="P27" s="186" t="s">
        <v>197</v>
      </c>
      <c r="Q27" s="18">
        <v>105</v>
      </c>
      <c r="R27" s="18">
        <v>105</v>
      </c>
      <c r="S27" s="18"/>
      <c r="T27" s="18">
        <v>105</v>
      </c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/>
      <c r="O28" s="98" t="s">
        <v>198</v>
      </c>
      <c r="P28" s="186" t="s">
        <v>173</v>
      </c>
      <c r="Q28" s="18">
        <v>160</v>
      </c>
      <c r="R28" s="18">
        <v>160</v>
      </c>
      <c r="S28" s="18"/>
      <c r="T28" s="18">
        <v>160</v>
      </c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8"/>
      <c r="O29" s="98" t="s">
        <v>199</v>
      </c>
      <c r="P29" s="186" t="s">
        <v>200</v>
      </c>
      <c r="Q29" s="18">
        <v>26.69268</v>
      </c>
      <c r="R29" s="18">
        <v>26.69268</v>
      </c>
      <c r="S29" s="18">
        <v>26.69268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8"/>
      <c r="O30" s="98" t="s">
        <v>201</v>
      </c>
      <c r="P30" s="186" t="s">
        <v>202</v>
      </c>
      <c r="Q30" s="18">
        <v>38.127999</v>
      </c>
      <c r="R30" s="18">
        <v>38.127999</v>
      </c>
      <c r="S30" s="18">
        <v>38.127999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8"/>
      <c r="O31" s="98" t="s">
        <v>203</v>
      </c>
      <c r="P31" s="186" t="s">
        <v>178</v>
      </c>
      <c r="Q31" s="18">
        <v>20.37</v>
      </c>
      <c r="R31" s="18">
        <v>20.37</v>
      </c>
      <c r="S31" s="18">
        <v>20.37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8"/>
      <c r="O32" s="98" t="s">
        <v>204</v>
      </c>
      <c r="P32" s="186" t="s">
        <v>205</v>
      </c>
      <c r="Q32" s="18">
        <v>88.02</v>
      </c>
      <c r="R32" s="18">
        <v>88.02</v>
      </c>
      <c r="S32" s="18">
        <v>58.02</v>
      </c>
      <c r="T32" s="18">
        <v>30</v>
      </c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 t="s">
        <v>206</v>
      </c>
      <c r="O33" s="8"/>
      <c r="P33" s="185" t="s">
        <v>191</v>
      </c>
      <c r="Q33" s="18">
        <v>63.8926</v>
      </c>
      <c r="R33" s="18">
        <v>63.8926</v>
      </c>
      <c r="S33" s="18">
        <v>56.2966</v>
      </c>
      <c r="T33" s="18">
        <v>7.596</v>
      </c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8"/>
      <c r="O34" s="98" t="s">
        <v>157</v>
      </c>
      <c r="P34" s="186" t="s">
        <v>207</v>
      </c>
      <c r="Q34" s="18">
        <v>5.8966</v>
      </c>
      <c r="R34" s="18">
        <v>5.8966</v>
      </c>
      <c r="S34" s="18">
        <v>5.8966</v>
      </c>
      <c r="T34" s="18"/>
      <c r="U34" s="18"/>
      <c r="V34" s="18"/>
      <c r="W34" s="18"/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8"/>
      <c r="O35" s="98" t="s">
        <v>172</v>
      </c>
      <c r="P35" s="186" t="s">
        <v>208</v>
      </c>
      <c r="Q35" s="18">
        <v>57.996</v>
      </c>
      <c r="R35" s="18">
        <v>57.996</v>
      </c>
      <c r="S35" s="18">
        <v>50.4</v>
      </c>
      <c r="T35" s="18">
        <v>7.596</v>
      </c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209</v>
      </c>
      <c r="O36" s="8"/>
      <c r="P36" s="185" t="s">
        <v>210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7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8"/>
      <c r="O37" s="98" t="s">
        <v>172</v>
      </c>
      <c r="P37" s="186" t="s">
        <v>182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0.25" customHeight="true" spans="1:26">
      <c r="A38" s="181" t="s">
        <v>23</v>
      </c>
      <c r="B38" s="182"/>
      <c r="C38" s="183"/>
      <c r="D38" s="18">
        <v>2690.584115</v>
      </c>
      <c r="E38" s="18">
        <v>2690.584115</v>
      </c>
      <c r="F38" s="18">
        <v>2282.988115</v>
      </c>
      <c r="G38" s="18">
        <v>407.596</v>
      </c>
      <c r="H38" s="18"/>
      <c r="I38" s="18"/>
      <c r="J38" s="18"/>
      <c r="K38" s="18"/>
      <c r="L38" s="18"/>
      <c r="M38" s="18"/>
      <c r="N38" s="187" t="s">
        <v>23</v>
      </c>
      <c r="O38" s="187"/>
      <c r="P38" s="187"/>
      <c r="Q38" s="18">
        <v>2690.584115</v>
      </c>
      <c r="R38" s="18">
        <v>2690.584115</v>
      </c>
      <c r="S38" s="18">
        <v>2282.988115</v>
      </c>
      <c r="T38" s="18">
        <v>407.596</v>
      </c>
      <c r="U38" s="18"/>
      <c r="V38" s="18"/>
      <c r="W38" s="18"/>
      <c r="X38" s="18"/>
      <c r="Y38" s="18"/>
      <c r="Z38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8:C38"/>
    <mergeCell ref="N38:P38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B13" sqref="$A1:$XFD1048576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7"/>
      <c r="B1" s="167"/>
      <c r="C1" s="69"/>
      <c r="F1" s="171" t="s">
        <v>211</v>
      </c>
    </row>
    <row r="2" ht="25.5" customHeight="true" spans="1:6">
      <c r="A2" s="168" t="s">
        <v>212</v>
      </c>
      <c r="B2" s="168"/>
      <c r="C2" s="168"/>
      <c r="D2" s="168"/>
      <c r="E2" s="168"/>
      <c r="F2" s="168"/>
    </row>
    <row r="3" ht="15.75" customHeight="true" spans="1:6">
      <c r="A3" s="3" t="str">
        <f>"单位名称："&amp;"富源县自然资源局"</f>
        <v>单位名称：富源县自然资源局</v>
      </c>
      <c r="B3" s="167"/>
      <c r="C3" s="69"/>
      <c r="F3" s="268" t="s">
        <v>2</v>
      </c>
    </row>
    <row r="4" ht="19.5" customHeight="true" spans="1:6">
      <c r="A4" s="6" t="s">
        <v>213</v>
      </c>
      <c r="B4" s="16" t="s">
        <v>214</v>
      </c>
      <c r="C4" s="16" t="s">
        <v>215</v>
      </c>
      <c r="D4" s="16"/>
      <c r="E4" s="16"/>
      <c r="F4" s="16" t="s">
        <v>176</v>
      </c>
    </row>
    <row r="5" ht="19.5" customHeight="true" spans="1:6">
      <c r="A5" s="6"/>
      <c r="B5" s="16"/>
      <c r="C5" s="61" t="s">
        <v>31</v>
      </c>
      <c r="D5" s="61" t="s">
        <v>216</v>
      </c>
      <c r="E5" s="61" t="s">
        <v>217</v>
      </c>
      <c r="F5" s="16"/>
    </row>
    <row r="6" ht="18.75" customHeight="true" spans="1:6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ht="18.75" customHeight="true" spans="1:6">
      <c r="A7" s="18">
        <v>36.17</v>
      </c>
      <c r="B7" s="18"/>
      <c r="C7" s="18">
        <v>20.37</v>
      </c>
      <c r="D7" s="18"/>
      <c r="E7" s="18">
        <v>20.37</v>
      </c>
      <c r="F7" s="18">
        <v>15.8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50"/>
  <sheetViews>
    <sheetView showZeros="0" workbookViewId="0">
      <selection activeCell="J18" sqref="A1:Z50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218</v>
      </c>
    </row>
    <row r="2" ht="26.25" customHeight="true" spans="1:26">
      <c r="A2" s="52" t="s">
        <v>219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ht="15" customHeight="true" spans="1:26">
      <c r="A3" s="3" t="str">
        <f>"单位名称："&amp;"富源县自然资源局"</f>
        <v>单位名称：富源县自然资源局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ht="18" customHeight="true" spans="1:26">
      <c r="A4" s="150" t="s">
        <v>220</v>
      </c>
      <c r="B4" s="150" t="s">
        <v>221</v>
      </c>
      <c r="C4" s="150" t="s">
        <v>222</v>
      </c>
      <c r="D4" s="150" t="s">
        <v>223</v>
      </c>
      <c r="E4" s="150" t="s">
        <v>224</v>
      </c>
      <c r="F4" s="150" t="s">
        <v>225</v>
      </c>
      <c r="G4" s="150" t="s">
        <v>226</v>
      </c>
      <c r="H4" s="65" t="s">
        <v>227</v>
      </c>
      <c r="I4" s="65" t="s">
        <v>227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ht="18" customHeight="true" spans="1:26">
      <c r="A5" s="151"/>
      <c r="B5" s="152"/>
      <c r="C5" s="151"/>
      <c r="D5" s="151"/>
      <c r="E5" s="151"/>
      <c r="F5" s="151"/>
      <c r="G5" s="151"/>
      <c r="H5" s="65" t="s">
        <v>228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229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customHeight="true" spans="1:26">
      <c r="A6" s="153"/>
      <c r="B6" s="153"/>
      <c r="C6" s="153"/>
      <c r="D6" s="153"/>
      <c r="E6" s="153"/>
      <c r="F6" s="153"/>
      <c r="G6" s="153"/>
      <c r="H6" s="153"/>
      <c r="I6" s="162" t="s">
        <v>230</v>
      </c>
      <c r="J6" s="163" t="s">
        <v>231</v>
      </c>
      <c r="K6" s="150" t="s">
        <v>232</v>
      </c>
      <c r="L6" s="150" t="s">
        <v>233</v>
      </c>
      <c r="M6" s="150" t="s">
        <v>234</v>
      </c>
      <c r="N6" s="150" t="s">
        <v>235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236</v>
      </c>
      <c r="X6" s="150" t="s">
        <v>39</v>
      </c>
      <c r="Y6" s="150" t="s">
        <v>40</v>
      </c>
      <c r="Z6" s="150" t="s">
        <v>41</v>
      </c>
    </row>
    <row r="7" ht="37.5" customHeight="true" spans="1:26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237</v>
      </c>
      <c r="K7" s="164" t="s">
        <v>231</v>
      </c>
      <c r="L7" s="164" t="s">
        <v>233</v>
      </c>
      <c r="M7" s="164" t="s">
        <v>234</v>
      </c>
      <c r="N7" s="164" t="s">
        <v>235</v>
      </c>
      <c r="O7" s="164" t="s">
        <v>235</v>
      </c>
      <c r="P7" s="164" t="s">
        <v>235</v>
      </c>
      <c r="Q7" s="164" t="s">
        <v>233</v>
      </c>
      <c r="R7" s="164" t="s">
        <v>234</v>
      </c>
      <c r="S7" s="164" t="s">
        <v>235</v>
      </c>
      <c r="T7" s="164" t="s">
        <v>35</v>
      </c>
      <c r="U7" s="164" t="s">
        <v>31</v>
      </c>
      <c r="V7" s="164" t="s">
        <v>37</v>
      </c>
      <c r="W7" s="164" t="s">
        <v>236</v>
      </c>
      <c r="X7" s="164" t="s">
        <v>39</v>
      </c>
      <c r="Y7" s="164" t="s">
        <v>40</v>
      </c>
      <c r="Z7" s="164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ht="21" customHeight="true" outlineLevel="1" spans="1:26">
      <c r="A9" s="8" t="s">
        <v>43</v>
      </c>
      <c r="B9" s="155"/>
      <c r="C9" s="155"/>
      <c r="D9" s="155"/>
      <c r="E9" s="155"/>
      <c r="F9" s="155"/>
      <c r="G9" s="155"/>
      <c r="H9" s="18">
        <v>2282.988115</v>
      </c>
      <c r="I9" s="18">
        <v>2282.988115</v>
      </c>
      <c r="J9" s="18"/>
      <c r="K9" s="18"/>
      <c r="L9" s="18"/>
      <c r="M9" s="18"/>
      <c r="N9" s="18">
        <v>2282.988115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8" t="s">
        <v>43</v>
      </c>
      <c r="B10" s="8"/>
      <c r="C10" s="8"/>
      <c r="D10" s="8"/>
      <c r="E10" s="8"/>
      <c r="F10" s="8"/>
      <c r="G10" s="8"/>
      <c r="H10" s="18">
        <v>2282.988115</v>
      </c>
      <c r="I10" s="18">
        <v>2282.988115</v>
      </c>
      <c r="J10" s="18"/>
      <c r="K10" s="18"/>
      <c r="L10" s="18"/>
      <c r="M10" s="18"/>
      <c r="N10" s="18">
        <v>2282.988115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56" t="s">
        <v>43</v>
      </c>
      <c r="B11" s="8" t="s">
        <v>238</v>
      </c>
      <c r="C11" s="8" t="s">
        <v>239</v>
      </c>
      <c r="D11" s="8" t="s">
        <v>88</v>
      </c>
      <c r="E11" s="8" t="s">
        <v>89</v>
      </c>
      <c r="F11" s="8" t="s">
        <v>240</v>
      </c>
      <c r="G11" s="8" t="s">
        <v>156</v>
      </c>
      <c r="H11" s="18">
        <v>272.802</v>
      </c>
      <c r="I11" s="18">
        <v>272.802</v>
      </c>
      <c r="J11" s="18"/>
      <c r="K11" s="18"/>
      <c r="L11" s="18"/>
      <c r="M11" s="18"/>
      <c r="N11" s="18">
        <v>272.802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56" t="s">
        <v>43</v>
      </c>
      <c r="B12" s="8" t="s">
        <v>241</v>
      </c>
      <c r="C12" s="8" t="s">
        <v>242</v>
      </c>
      <c r="D12" s="8" t="s">
        <v>88</v>
      </c>
      <c r="E12" s="8" t="s">
        <v>89</v>
      </c>
      <c r="F12" s="8" t="s">
        <v>240</v>
      </c>
      <c r="G12" s="8" t="s">
        <v>156</v>
      </c>
      <c r="H12" s="18">
        <v>244.038</v>
      </c>
      <c r="I12" s="18">
        <v>244.038</v>
      </c>
      <c r="J12" s="18"/>
      <c r="K12" s="18"/>
      <c r="L12" s="18"/>
      <c r="M12" s="18"/>
      <c r="N12" s="18">
        <v>244.038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56" t="s">
        <v>43</v>
      </c>
      <c r="B13" s="8" t="s">
        <v>238</v>
      </c>
      <c r="C13" s="8" t="s">
        <v>239</v>
      </c>
      <c r="D13" s="8" t="s">
        <v>88</v>
      </c>
      <c r="E13" s="8" t="s">
        <v>89</v>
      </c>
      <c r="F13" s="8" t="s">
        <v>240</v>
      </c>
      <c r="G13" s="8" t="s">
        <v>156</v>
      </c>
      <c r="H13" s="18">
        <v>27.2802</v>
      </c>
      <c r="I13" s="18">
        <v>27.2802</v>
      </c>
      <c r="J13" s="18"/>
      <c r="K13" s="18"/>
      <c r="L13" s="18"/>
      <c r="M13" s="18"/>
      <c r="N13" s="18">
        <v>27.2802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56" t="s">
        <v>43</v>
      </c>
      <c r="B14" s="8" t="s">
        <v>241</v>
      </c>
      <c r="C14" s="8" t="s">
        <v>242</v>
      </c>
      <c r="D14" s="8" t="s">
        <v>88</v>
      </c>
      <c r="E14" s="8" t="s">
        <v>89</v>
      </c>
      <c r="F14" s="8" t="s">
        <v>240</v>
      </c>
      <c r="G14" s="8" t="s">
        <v>156</v>
      </c>
      <c r="H14" s="18">
        <v>24.4038</v>
      </c>
      <c r="I14" s="18">
        <v>24.4038</v>
      </c>
      <c r="J14" s="18"/>
      <c r="K14" s="18"/>
      <c r="L14" s="18"/>
      <c r="M14" s="18"/>
      <c r="N14" s="18">
        <v>24.4038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56" t="s">
        <v>43</v>
      </c>
      <c r="B15" s="8" t="s">
        <v>238</v>
      </c>
      <c r="C15" s="8" t="s">
        <v>239</v>
      </c>
      <c r="D15" s="8" t="s">
        <v>88</v>
      </c>
      <c r="E15" s="8" t="s">
        <v>89</v>
      </c>
      <c r="F15" s="8" t="s">
        <v>243</v>
      </c>
      <c r="G15" s="8" t="s">
        <v>159</v>
      </c>
      <c r="H15" s="18">
        <v>360.8376</v>
      </c>
      <c r="I15" s="18">
        <v>360.8376</v>
      </c>
      <c r="J15" s="18"/>
      <c r="K15" s="18"/>
      <c r="L15" s="18"/>
      <c r="M15" s="18"/>
      <c r="N15" s="18">
        <v>360.8376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56" t="s">
        <v>43</v>
      </c>
      <c r="B16" s="8" t="s">
        <v>241</v>
      </c>
      <c r="C16" s="8" t="s">
        <v>242</v>
      </c>
      <c r="D16" s="8" t="s">
        <v>88</v>
      </c>
      <c r="E16" s="8" t="s">
        <v>89</v>
      </c>
      <c r="F16" s="8" t="s">
        <v>243</v>
      </c>
      <c r="G16" s="8" t="s">
        <v>159</v>
      </c>
      <c r="H16" s="18">
        <v>48.168</v>
      </c>
      <c r="I16" s="18">
        <v>48.168</v>
      </c>
      <c r="J16" s="18"/>
      <c r="K16" s="18"/>
      <c r="L16" s="18"/>
      <c r="M16" s="18"/>
      <c r="N16" s="18">
        <v>48.168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56" t="s">
        <v>43</v>
      </c>
      <c r="B17" s="8" t="s">
        <v>238</v>
      </c>
      <c r="C17" s="8" t="s">
        <v>239</v>
      </c>
      <c r="D17" s="8" t="s">
        <v>88</v>
      </c>
      <c r="E17" s="8" t="s">
        <v>89</v>
      </c>
      <c r="F17" s="8" t="s">
        <v>243</v>
      </c>
      <c r="G17" s="8" t="s">
        <v>159</v>
      </c>
      <c r="H17" s="18">
        <v>16.8</v>
      </c>
      <c r="I17" s="18">
        <v>16.8</v>
      </c>
      <c r="J17" s="18"/>
      <c r="K17" s="18"/>
      <c r="L17" s="18"/>
      <c r="M17" s="18"/>
      <c r="N17" s="18">
        <v>16.8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56" t="s">
        <v>43</v>
      </c>
      <c r="B18" s="8" t="s">
        <v>238</v>
      </c>
      <c r="C18" s="8" t="s">
        <v>239</v>
      </c>
      <c r="D18" s="8" t="s">
        <v>88</v>
      </c>
      <c r="E18" s="8" t="s">
        <v>89</v>
      </c>
      <c r="F18" s="8" t="s">
        <v>243</v>
      </c>
      <c r="G18" s="8" t="s">
        <v>159</v>
      </c>
      <c r="H18" s="18">
        <v>72.09</v>
      </c>
      <c r="I18" s="18">
        <v>72.09</v>
      </c>
      <c r="J18" s="18"/>
      <c r="K18" s="18"/>
      <c r="L18" s="18"/>
      <c r="M18" s="18"/>
      <c r="N18" s="18">
        <v>72.09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56" t="s">
        <v>43</v>
      </c>
      <c r="B19" s="8" t="s">
        <v>238</v>
      </c>
      <c r="C19" s="8" t="s">
        <v>239</v>
      </c>
      <c r="D19" s="8" t="s">
        <v>88</v>
      </c>
      <c r="E19" s="8" t="s">
        <v>89</v>
      </c>
      <c r="F19" s="8" t="s">
        <v>244</v>
      </c>
      <c r="G19" s="8" t="s">
        <v>161</v>
      </c>
      <c r="H19" s="18">
        <v>22.7335</v>
      </c>
      <c r="I19" s="18">
        <v>22.7335</v>
      </c>
      <c r="J19" s="18"/>
      <c r="K19" s="18"/>
      <c r="L19" s="18"/>
      <c r="M19" s="18"/>
      <c r="N19" s="18">
        <v>22.7335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56" t="s">
        <v>43</v>
      </c>
      <c r="B20" s="8" t="s">
        <v>238</v>
      </c>
      <c r="C20" s="8" t="s">
        <v>239</v>
      </c>
      <c r="D20" s="8" t="s">
        <v>88</v>
      </c>
      <c r="E20" s="8" t="s">
        <v>89</v>
      </c>
      <c r="F20" s="8" t="s">
        <v>244</v>
      </c>
      <c r="G20" s="8" t="s">
        <v>161</v>
      </c>
      <c r="H20" s="18">
        <v>2.85</v>
      </c>
      <c r="I20" s="18">
        <v>2.85</v>
      </c>
      <c r="J20" s="18"/>
      <c r="K20" s="18"/>
      <c r="L20" s="18"/>
      <c r="M20" s="18"/>
      <c r="N20" s="18">
        <v>2.85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56" t="s">
        <v>43</v>
      </c>
      <c r="B21" s="8" t="s">
        <v>245</v>
      </c>
      <c r="C21" s="8" t="s">
        <v>246</v>
      </c>
      <c r="D21" s="8" t="s">
        <v>88</v>
      </c>
      <c r="E21" s="8" t="s">
        <v>89</v>
      </c>
      <c r="F21" s="8" t="s">
        <v>243</v>
      </c>
      <c r="G21" s="8" t="s">
        <v>159</v>
      </c>
      <c r="H21" s="18">
        <v>48.576</v>
      </c>
      <c r="I21" s="18">
        <v>48.576</v>
      </c>
      <c r="J21" s="18"/>
      <c r="K21" s="18"/>
      <c r="L21" s="18"/>
      <c r="M21" s="18"/>
      <c r="N21" s="18">
        <v>48.576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56" t="s">
        <v>43</v>
      </c>
      <c r="B22" s="8" t="s">
        <v>241</v>
      </c>
      <c r="C22" s="8" t="s">
        <v>242</v>
      </c>
      <c r="D22" s="8" t="s">
        <v>88</v>
      </c>
      <c r="E22" s="8" t="s">
        <v>89</v>
      </c>
      <c r="F22" s="8" t="s">
        <v>247</v>
      </c>
      <c r="G22" s="8" t="s">
        <v>165</v>
      </c>
      <c r="H22" s="18">
        <v>2.25</v>
      </c>
      <c r="I22" s="18">
        <v>2.25</v>
      </c>
      <c r="J22" s="18"/>
      <c r="K22" s="18"/>
      <c r="L22" s="18"/>
      <c r="M22" s="18"/>
      <c r="N22" s="18">
        <v>2.25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56" t="s">
        <v>43</v>
      </c>
      <c r="B23" s="8" t="s">
        <v>241</v>
      </c>
      <c r="C23" s="8" t="s">
        <v>242</v>
      </c>
      <c r="D23" s="8" t="s">
        <v>88</v>
      </c>
      <c r="E23" s="8" t="s">
        <v>89</v>
      </c>
      <c r="F23" s="8" t="s">
        <v>247</v>
      </c>
      <c r="G23" s="8" t="s">
        <v>165</v>
      </c>
      <c r="H23" s="18">
        <v>20.3365</v>
      </c>
      <c r="I23" s="18">
        <v>20.3365</v>
      </c>
      <c r="J23" s="18"/>
      <c r="K23" s="18"/>
      <c r="L23" s="18"/>
      <c r="M23" s="18"/>
      <c r="N23" s="18">
        <v>20.3365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56" t="s">
        <v>43</v>
      </c>
      <c r="B24" s="8" t="s">
        <v>241</v>
      </c>
      <c r="C24" s="8" t="s">
        <v>242</v>
      </c>
      <c r="D24" s="8" t="s">
        <v>88</v>
      </c>
      <c r="E24" s="8" t="s">
        <v>89</v>
      </c>
      <c r="F24" s="8" t="s">
        <v>247</v>
      </c>
      <c r="G24" s="8" t="s">
        <v>165</v>
      </c>
      <c r="H24" s="18">
        <v>153.4344</v>
      </c>
      <c r="I24" s="18">
        <v>153.4344</v>
      </c>
      <c r="J24" s="18"/>
      <c r="K24" s="18"/>
      <c r="L24" s="18"/>
      <c r="M24" s="18"/>
      <c r="N24" s="18">
        <v>153.4344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56" t="s">
        <v>43</v>
      </c>
      <c r="B25" s="8" t="s">
        <v>241</v>
      </c>
      <c r="C25" s="8" t="s">
        <v>242</v>
      </c>
      <c r="D25" s="8" t="s">
        <v>88</v>
      </c>
      <c r="E25" s="8" t="s">
        <v>89</v>
      </c>
      <c r="F25" s="8" t="s">
        <v>247</v>
      </c>
      <c r="G25" s="8" t="s">
        <v>165</v>
      </c>
      <c r="H25" s="18">
        <v>93.564</v>
      </c>
      <c r="I25" s="18">
        <v>93.564</v>
      </c>
      <c r="J25" s="18"/>
      <c r="K25" s="18"/>
      <c r="L25" s="18"/>
      <c r="M25" s="18"/>
      <c r="N25" s="18">
        <v>93.564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56" t="s">
        <v>43</v>
      </c>
      <c r="B26" s="8" t="s">
        <v>248</v>
      </c>
      <c r="C26" s="8" t="s">
        <v>249</v>
      </c>
      <c r="D26" s="8" t="s">
        <v>88</v>
      </c>
      <c r="E26" s="8" t="s">
        <v>89</v>
      </c>
      <c r="F26" s="8" t="s">
        <v>247</v>
      </c>
      <c r="G26" s="8" t="s">
        <v>165</v>
      </c>
      <c r="H26" s="18">
        <v>41.76</v>
      </c>
      <c r="I26" s="18">
        <v>41.76</v>
      </c>
      <c r="J26" s="18"/>
      <c r="K26" s="18"/>
      <c r="L26" s="18"/>
      <c r="M26" s="18"/>
      <c r="N26" s="18">
        <v>41.76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56" t="s">
        <v>43</v>
      </c>
      <c r="B27" s="8" t="s">
        <v>250</v>
      </c>
      <c r="C27" s="8" t="s">
        <v>251</v>
      </c>
      <c r="D27" s="8" t="s">
        <v>64</v>
      </c>
      <c r="E27" s="8" t="s">
        <v>65</v>
      </c>
      <c r="F27" s="8" t="s">
        <v>252</v>
      </c>
      <c r="G27" s="8" t="s">
        <v>168</v>
      </c>
      <c r="H27" s="18">
        <v>216.003968</v>
      </c>
      <c r="I27" s="18">
        <v>216.003968</v>
      </c>
      <c r="J27" s="18"/>
      <c r="K27" s="18"/>
      <c r="L27" s="18"/>
      <c r="M27" s="18"/>
      <c r="N27" s="18">
        <v>216.003968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56" t="s">
        <v>43</v>
      </c>
      <c r="B28" s="8" t="s">
        <v>253</v>
      </c>
      <c r="C28" s="8" t="s">
        <v>254</v>
      </c>
      <c r="D28" s="8" t="s">
        <v>66</v>
      </c>
      <c r="E28" s="8" t="s">
        <v>67</v>
      </c>
      <c r="F28" s="8" t="s">
        <v>255</v>
      </c>
      <c r="G28" s="8" t="s">
        <v>171</v>
      </c>
      <c r="H28" s="18">
        <v>55</v>
      </c>
      <c r="I28" s="18">
        <v>55</v>
      </c>
      <c r="J28" s="18"/>
      <c r="K28" s="18"/>
      <c r="L28" s="18"/>
      <c r="M28" s="18"/>
      <c r="N28" s="18">
        <v>55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56" t="s">
        <v>43</v>
      </c>
      <c r="B29" s="8" t="s">
        <v>256</v>
      </c>
      <c r="C29" s="8" t="s">
        <v>257</v>
      </c>
      <c r="D29" s="8" t="s">
        <v>76</v>
      </c>
      <c r="E29" s="8" t="s">
        <v>77</v>
      </c>
      <c r="F29" s="8" t="s">
        <v>258</v>
      </c>
      <c r="G29" s="8" t="s">
        <v>174</v>
      </c>
      <c r="H29" s="18">
        <v>42.990307</v>
      </c>
      <c r="I29" s="18">
        <v>42.990307</v>
      </c>
      <c r="J29" s="18"/>
      <c r="K29" s="18"/>
      <c r="L29" s="18"/>
      <c r="M29" s="18"/>
      <c r="N29" s="18">
        <v>42.990307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56" t="s">
        <v>43</v>
      </c>
      <c r="B30" s="8" t="s">
        <v>256</v>
      </c>
      <c r="C30" s="8" t="s">
        <v>257</v>
      </c>
      <c r="D30" s="8" t="s">
        <v>78</v>
      </c>
      <c r="E30" s="8" t="s">
        <v>79</v>
      </c>
      <c r="F30" s="8" t="s">
        <v>258</v>
      </c>
      <c r="G30" s="8" t="s">
        <v>174</v>
      </c>
      <c r="H30" s="18">
        <v>36.665899</v>
      </c>
      <c r="I30" s="18">
        <v>36.665899</v>
      </c>
      <c r="J30" s="18"/>
      <c r="K30" s="18"/>
      <c r="L30" s="18"/>
      <c r="M30" s="18"/>
      <c r="N30" s="18">
        <v>36.665899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56" t="s">
        <v>43</v>
      </c>
      <c r="B31" s="8" t="s">
        <v>259</v>
      </c>
      <c r="C31" s="8" t="s">
        <v>177</v>
      </c>
      <c r="D31" s="8" t="s">
        <v>80</v>
      </c>
      <c r="E31" s="8" t="s">
        <v>81</v>
      </c>
      <c r="F31" s="8" t="s">
        <v>260</v>
      </c>
      <c r="G31" s="8" t="s">
        <v>177</v>
      </c>
      <c r="H31" s="18">
        <v>46.087866</v>
      </c>
      <c r="I31" s="18">
        <v>46.087866</v>
      </c>
      <c r="J31" s="18"/>
      <c r="K31" s="18"/>
      <c r="L31" s="18"/>
      <c r="M31" s="18"/>
      <c r="N31" s="18">
        <v>46.087866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56" t="s">
        <v>43</v>
      </c>
      <c r="B32" s="8" t="s">
        <v>261</v>
      </c>
      <c r="C32" s="8" t="s">
        <v>262</v>
      </c>
      <c r="D32" s="8" t="s">
        <v>80</v>
      </c>
      <c r="E32" s="8" t="s">
        <v>81</v>
      </c>
      <c r="F32" s="8" t="s">
        <v>260</v>
      </c>
      <c r="G32" s="8" t="s">
        <v>177</v>
      </c>
      <c r="H32" s="18">
        <v>11.993297</v>
      </c>
      <c r="I32" s="18">
        <v>11.993297</v>
      </c>
      <c r="J32" s="18"/>
      <c r="K32" s="18"/>
      <c r="L32" s="18"/>
      <c r="M32" s="18"/>
      <c r="N32" s="18">
        <v>11.993297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56" t="s">
        <v>43</v>
      </c>
      <c r="B33" s="8" t="s">
        <v>263</v>
      </c>
      <c r="C33" s="8" t="s">
        <v>264</v>
      </c>
      <c r="D33" s="8" t="s">
        <v>82</v>
      </c>
      <c r="E33" s="8" t="s">
        <v>83</v>
      </c>
      <c r="F33" s="8" t="s">
        <v>265</v>
      </c>
      <c r="G33" s="8" t="s">
        <v>179</v>
      </c>
      <c r="H33" s="18">
        <v>4.685659</v>
      </c>
      <c r="I33" s="18">
        <v>4.685659</v>
      </c>
      <c r="J33" s="18"/>
      <c r="K33" s="18"/>
      <c r="L33" s="18"/>
      <c r="M33" s="18"/>
      <c r="N33" s="18">
        <v>4.685659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56" t="s">
        <v>43</v>
      </c>
      <c r="B34" s="8" t="s">
        <v>266</v>
      </c>
      <c r="C34" s="8" t="s">
        <v>267</v>
      </c>
      <c r="D34" s="8" t="s">
        <v>82</v>
      </c>
      <c r="E34" s="8" t="s">
        <v>83</v>
      </c>
      <c r="F34" s="8" t="s">
        <v>265</v>
      </c>
      <c r="G34" s="8" t="s">
        <v>179</v>
      </c>
      <c r="H34" s="18">
        <v>5.120874</v>
      </c>
      <c r="I34" s="18">
        <v>5.120874</v>
      </c>
      <c r="J34" s="18"/>
      <c r="K34" s="18"/>
      <c r="L34" s="18"/>
      <c r="M34" s="18"/>
      <c r="N34" s="18">
        <v>5.120874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56" t="s">
        <v>43</v>
      </c>
      <c r="B35" s="8" t="s">
        <v>268</v>
      </c>
      <c r="C35" s="8" t="s">
        <v>100</v>
      </c>
      <c r="D35" s="8" t="s">
        <v>99</v>
      </c>
      <c r="E35" s="8" t="s">
        <v>100</v>
      </c>
      <c r="F35" s="8" t="s">
        <v>269</v>
      </c>
      <c r="G35" s="8" t="s">
        <v>100</v>
      </c>
      <c r="H35" s="18">
        <v>155.558966</v>
      </c>
      <c r="I35" s="18">
        <v>155.558966</v>
      </c>
      <c r="J35" s="18"/>
      <c r="K35" s="18"/>
      <c r="L35" s="18"/>
      <c r="M35" s="18"/>
      <c r="N35" s="18">
        <v>155.558966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1" spans="1:26">
      <c r="A36" s="156" t="s">
        <v>43</v>
      </c>
      <c r="B36" s="8" t="s">
        <v>270</v>
      </c>
      <c r="C36" s="8" t="s">
        <v>271</v>
      </c>
      <c r="D36" s="8" t="s">
        <v>88</v>
      </c>
      <c r="E36" s="8" t="s">
        <v>89</v>
      </c>
      <c r="F36" s="8" t="s">
        <v>272</v>
      </c>
      <c r="G36" s="8" t="s">
        <v>188</v>
      </c>
      <c r="H36" s="18">
        <v>3</v>
      </c>
      <c r="I36" s="18">
        <v>3</v>
      </c>
      <c r="J36" s="18"/>
      <c r="K36" s="18"/>
      <c r="L36" s="18"/>
      <c r="M36" s="18"/>
      <c r="N36" s="18">
        <v>3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1" spans="1:26">
      <c r="A37" s="156" t="s">
        <v>43</v>
      </c>
      <c r="B37" s="8" t="s">
        <v>270</v>
      </c>
      <c r="C37" s="8" t="s">
        <v>271</v>
      </c>
      <c r="D37" s="8" t="s">
        <v>88</v>
      </c>
      <c r="E37" s="8" t="s">
        <v>89</v>
      </c>
      <c r="F37" s="8" t="s">
        <v>273</v>
      </c>
      <c r="G37" s="8" t="s">
        <v>189</v>
      </c>
      <c r="H37" s="18">
        <v>6</v>
      </c>
      <c r="I37" s="18">
        <v>6</v>
      </c>
      <c r="J37" s="18"/>
      <c r="K37" s="18"/>
      <c r="L37" s="18"/>
      <c r="M37" s="18"/>
      <c r="N37" s="18">
        <v>6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1" spans="1:26">
      <c r="A38" s="156" t="s">
        <v>43</v>
      </c>
      <c r="B38" s="8" t="s">
        <v>270</v>
      </c>
      <c r="C38" s="8" t="s">
        <v>271</v>
      </c>
      <c r="D38" s="8" t="s">
        <v>88</v>
      </c>
      <c r="E38" s="8" t="s">
        <v>89</v>
      </c>
      <c r="F38" s="8" t="s">
        <v>274</v>
      </c>
      <c r="G38" s="8" t="s">
        <v>194</v>
      </c>
      <c r="H38" s="18">
        <v>10</v>
      </c>
      <c r="I38" s="18">
        <v>10</v>
      </c>
      <c r="J38" s="18"/>
      <c r="K38" s="18"/>
      <c r="L38" s="18"/>
      <c r="M38" s="18"/>
      <c r="N38" s="18">
        <v>10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1" spans="1:26">
      <c r="A39" s="156" t="s">
        <v>43</v>
      </c>
      <c r="B39" s="8" t="s">
        <v>270</v>
      </c>
      <c r="C39" s="8" t="s">
        <v>271</v>
      </c>
      <c r="D39" s="8" t="s">
        <v>88</v>
      </c>
      <c r="E39" s="8" t="s">
        <v>89</v>
      </c>
      <c r="F39" s="8" t="s">
        <v>275</v>
      </c>
      <c r="G39" s="8" t="s">
        <v>187</v>
      </c>
      <c r="H39" s="18">
        <v>15.75</v>
      </c>
      <c r="I39" s="18">
        <v>15.75</v>
      </c>
      <c r="J39" s="18"/>
      <c r="K39" s="18"/>
      <c r="L39" s="18"/>
      <c r="M39" s="18"/>
      <c r="N39" s="18">
        <v>15.75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1" spans="1:26">
      <c r="A40" s="156" t="s">
        <v>43</v>
      </c>
      <c r="B40" s="8" t="s">
        <v>270</v>
      </c>
      <c r="C40" s="8" t="s">
        <v>271</v>
      </c>
      <c r="D40" s="8" t="s">
        <v>88</v>
      </c>
      <c r="E40" s="8" t="s">
        <v>89</v>
      </c>
      <c r="F40" s="8" t="s">
        <v>276</v>
      </c>
      <c r="G40" s="8" t="s">
        <v>169</v>
      </c>
      <c r="H40" s="18">
        <v>4.8</v>
      </c>
      <c r="I40" s="18">
        <v>4.8</v>
      </c>
      <c r="J40" s="18"/>
      <c r="K40" s="18"/>
      <c r="L40" s="18"/>
      <c r="M40" s="18"/>
      <c r="N40" s="18">
        <v>4.8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1" spans="1:26">
      <c r="A41" s="156" t="s">
        <v>43</v>
      </c>
      <c r="B41" s="8" t="s">
        <v>277</v>
      </c>
      <c r="C41" s="8" t="s">
        <v>278</v>
      </c>
      <c r="D41" s="8" t="s">
        <v>88</v>
      </c>
      <c r="E41" s="8" t="s">
        <v>89</v>
      </c>
      <c r="F41" s="8" t="s">
        <v>279</v>
      </c>
      <c r="G41" s="8" t="s">
        <v>176</v>
      </c>
      <c r="H41" s="18">
        <v>15.8</v>
      </c>
      <c r="I41" s="18">
        <v>15.8</v>
      </c>
      <c r="J41" s="18"/>
      <c r="K41" s="18"/>
      <c r="L41" s="18"/>
      <c r="M41" s="18"/>
      <c r="N41" s="18">
        <v>15.8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1" spans="1:26">
      <c r="A42" s="156" t="s">
        <v>43</v>
      </c>
      <c r="B42" s="8" t="s">
        <v>270</v>
      </c>
      <c r="C42" s="8" t="s">
        <v>271</v>
      </c>
      <c r="D42" s="8" t="s">
        <v>62</v>
      </c>
      <c r="E42" s="8" t="s">
        <v>63</v>
      </c>
      <c r="F42" s="8" t="s">
        <v>275</v>
      </c>
      <c r="G42" s="8" t="s">
        <v>187</v>
      </c>
      <c r="H42" s="18">
        <v>2.1</v>
      </c>
      <c r="I42" s="18">
        <v>2.1</v>
      </c>
      <c r="J42" s="18"/>
      <c r="K42" s="18"/>
      <c r="L42" s="18"/>
      <c r="M42" s="18"/>
      <c r="N42" s="18">
        <v>2.1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1" spans="1:26">
      <c r="A43" s="156" t="s">
        <v>43</v>
      </c>
      <c r="B43" s="8" t="s">
        <v>280</v>
      </c>
      <c r="C43" s="8" t="s">
        <v>200</v>
      </c>
      <c r="D43" s="8" t="s">
        <v>88</v>
      </c>
      <c r="E43" s="8" t="s">
        <v>89</v>
      </c>
      <c r="F43" s="8" t="s">
        <v>281</v>
      </c>
      <c r="G43" s="8" t="s">
        <v>200</v>
      </c>
      <c r="H43" s="18">
        <v>26.69268</v>
      </c>
      <c r="I43" s="18">
        <v>26.69268</v>
      </c>
      <c r="J43" s="18"/>
      <c r="K43" s="18"/>
      <c r="L43" s="18"/>
      <c r="M43" s="18"/>
      <c r="N43" s="18">
        <v>26.69268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1" spans="1:26">
      <c r="A44" s="156" t="s">
        <v>43</v>
      </c>
      <c r="B44" s="8" t="s">
        <v>270</v>
      </c>
      <c r="C44" s="8" t="s">
        <v>271</v>
      </c>
      <c r="D44" s="8" t="s">
        <v>62</v>
      </c>
      <c r="E44" s="8" t="s">
        <v>63</v>
      </c>
      <c r="F44" s="8" t="s">
        <v>282</v>
      </c>
      <c r="G44" s="8" t="s">
        <v>202</v>
      </c>
      <c r="H44" s="18">
        <v>6.584649</v>
      </c>
      <c r="I44" s="18">
        <v>6.584649</v>
      </c>
      <c r="J44" s="18"/>
      <c r="K44" s="18"/>
      <c r="L44" s="18"/>
      <c r="M44" s="18"/>
      <c r="N44" s="18">
        <v>6.584649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1" spans="1:26">
      <c r="A45" s="156" t="s">
        <v>43</v>
      </c>
      <c r="B45" s="8" t="s">
        <v>270</v>
      </c>
      <c r="C45" s="8" t="s">
        <v>271</v>
      </c>
      <c r="D45" s="8" t="s">
        <v>88</v>
      </c>
      <c r="E45" s="8" t="s">
        <v>89</v>
      </c>
      <c r="F45" s="8" t="s">
        <v>282</v>
      </c>
      <c r="G45" s="8" t="s">
        <v>202</v>
      </c>
      <c r="H45" s="18">
        <v>31.54335</v>
      </c>
      <c r="I45" s="18">
        <v>31.54335</v>
      </c>
      <c r="J45" s="18"/>
      <c r="K45" s="18"/>
      <c r="L45" s="18"/>
      <c r="M45" s="18"/>
      <c r="N45" s="18">
        <v>31.54335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1" spans="1:26">
      <c r="A46" s="156" t="s">
        <v>43</v>
      </c>
      <c r="B46" s="8" t="s">
        <v>283</v>
      </c>
      <c r="C46" s="8" t="s">
        <v>284</v>
      </c>
      <c r="D46" s="8" t="s">
        <v>88</v>
      </c>
      <c r="E46" s="8" t="s">
        <v>89</v>
      </c>
      <c r="F46" s="8" t="s">
        <v>285</v>
      </c>
      <c r="G46" s="8" t="s">
        <v>178</v>
      </c>
      <c r="H46" s="18">
        <v>20.37</v>
      </c>
      <c r="I46" s="18">
        <v>20.37</v>
      </c>
      <c r="J46" s="18"/>
      <c r="K46" s="18"/>
      <c r="L46" s="18"/>
      <c r="M46" s="18"/>
      <c r="N46" s="18">
        <v>20.37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1" spans="1:26">
      <c r="A47" s="156" t="s">
        <v>43</v>
      </c>
      <c r="B47" s="8" t="s">
        <v>286</v>
      </c>
      <c r="C47" s="8" t="s">
        <v>287</v>
      </c>
      <c r="D47" s="8" t="s">
        <v>88</v>
      </c>
      <c r="E47" s="8" t="s">
        <v>89</v>
      </c>
      <c r="F47" s="8" t="s">
        <v>288</v>
      </c>
      <c r="G47" s="8" t="s">
        <v>205</v>
      </c>
      <c r="H47" s="18">
        <v>58.02</v>
      </c>
      <c r="I47" s="18">
        <v>58.02</v>
      </c>
      <c r="J47" s="18"/>
      <c r="K47" s="18"/>
      <c r="L47" s="18"/>
      <c r="M47" s="18"/>
      <c r="N47" s="18">
        <v>58.02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3.25" customHeight="true" outlineLevel="1" spans="1:26">
      <c r="A48" s="156" t="s">
        <v>43</v>
      </c>
      <c r="B48" s="8" t="s">
        <v>289</v>
      </c>
      <c r="C48" s="8" t="s">
        <v>191</v>
      </c>
      <c r="D48" s="8" t="s">
        <v>101</v>
      </c>
      <c r="E48" s="8" t="s">
        <v>102</v>
      </c>
      <c r="F48" s="8" t="s">
        <v>290</v>
      </c>
      <c r="G48" s="8" t="s">
        <v>207</v>
      </c>
      <c r="H48" s="18">
        <v>5.8966</v>
      </c>
      <c r="I48" s="18">
        <v>5.8966</v>
      </c>
      <c r="J48" s="18"/>
      <c r="K48" s="18"/>
      <c r="L48" s="18"/>
      <c r="M48" s="18"/>
      <c r="N48" s="18">
        <v>5.8966</v>
      </c>
      <c r="O48" s="8"/>
      <c r="P48" s="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23.25" customHeight="true" spans="1:26">
      <c r="A49" s="156" t="s">
        <v>43</v>
      </c>
      <c r="B49" s="8" t="s">
        <v>289</v>
      </c>
      <c r="C49" s="8" t="s">
        <v>191</v>
      </c>
      <c r="D49" s="8" t="s">
        <v>62</v>
      </c>
      <c r="E49" s="8" t="s">
        <v>63</v>
      </c>
      <c r="F49" s="8" t="s">
        <v>291</v>
      </c>
      <c r="G49" s="8" t="s">
        <v>208</v>
      </c>
      <c r="H49" s="18">
        <v>50.4</v>
      </c>
      <c r="I49" s="18">
        <v>50.4</v>
      </c>
      <c r="J49" s="18"/>
      <c r="K49" s="18"/>
      <c r="L49" s="18"/>
      <c r="M49" s="18"/>
      <c r="N49" s="18">
        <v>50.4</v>
      </c>
      <c r="O49" s="8"/>
      <c r="P49" s="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7.25" customHeight="true" spans="1:26">
      <c r="A50" s="157" t="s">
        <v>103</v>
      </c>
      <c r="B50" s="158"/>
      <c r="C50" s="158"/>
      <c r="D50" s="158"/>
      <c r="E50" s="158"/>
      <c r="F50" s="158"/>
      <c r="G50" s="161"/>
      <c r="H50" s="18">
        <v>2282.988115</v>
      </c>
      <c r="I50" s="18">
        <v>2282.988115</v>
      </c>
      <c r="J50" s="18"/>
      <c r="K50" s="18"/>
      <c r="L50" s="18"/>
      <c r="M50" s="18"/>
      <c r="N50" s="18">
        <v>2282.988115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50:G5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24"/>
  <sheetViews>
    <sheetView showZeros="0" workbookViewId="0">
      <selection activeCell="J18" sqref="A1:W24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39"/>
      <c r="E1" s="1"/>
      <c r="F1" s="1"/>
      <c r="G1" s="1"/>
      <c r="H1" s="1"/>
      <c r="U1" s="139"/>
      <c r="W1" s="146" t="s">
        <v>292</v>
      </c>
    </row>
    <row r="2" ht="27.75" customHeight="true" spans="1:23">
      <c r="A2" s="2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"单位名称："&amp;"富源县自然资源局"</f>
        <v>单位名称：富源县自然资源局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ht="21.75" customHeight="true" spans="1:23">
      <c r="A4" s="5" t="s">
        <v>294</v>
      </c>
      <c r="B4" s="6" t="s">
        <v>221</v>
      </c>
      <c r="C4" s="5" t="s">
        <v>222</v>
      </c>
      <c r="D4" s="5" t="s">
        <v>220</v>
      </c>
      <c r="E4" s="6" t="s">
        <v>223</v>
      </c>
      <c r="F4" s="6" t="s">
        <v>224</v>
      </c>
      <c r="G4" s="6" t="s">
        <v>295</v>
      </c>
      <c r="H4" s="6" t="s">
        <v>296</v>
      </c>
      <c r="I4" s="16" t="s">
        <v>29</v>
      </c>
      <c r="J4" s="16" t="s">
        <v>297</v>
      </c>
      <c r="K4" s="16"/>
      <c r="L4" s="16"/>
      <c r="M4" s="16"/>
      <c r="N4" s="16" t="s">
        <v>229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236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298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299</v>
      </c>
      <c r="D9" s="9"/>
      <c r="E9" s="9"/>
      <c r="F9" s="9"/>
      <c r="G9" s="9"/>
      <c r="H9" s="9"/>
      <c r="I9" s="18">
        <v>7.596</v>
      </c>
      <c r="J9" s="18">
        <v>7.596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300</v>
      </c>
      <c r="B10" s="8" t="s">
        <v>301</v>
      </c>
      <c r="C10" s="8" t="s">
        <v>299</v>
      </c>
      <c r="D10" s="8" t="s">
        <v>43</v>
      </c>
      <c r="E10" s="8" t="s">
        <v>70</v>
      </c>
      <c r="F10" s="8" t="s">
        <v>71</v>
      </c>
      <c r="G10" s="8" t="s">
        <v>291</v>
      </c>
      <c r="H10" s="8" t="s">
        <v>208</v>
      </c>
      <c r="I10" s="18">
        <v>7.596</v>
      </c>
      <c r="J10" s="18">
        <v>7.596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/>
      <c r="B11" s="8"/>
      <c r="C11" s="8" t="s">
        <v>302</v>
      </c>
      <c r="D11" s="8"/>
      <c r="E11" s="8"/>
      <c r="F11" s="8"/>
      <c r="G11" s="8"/>
      <c r="H11" s="8"/>
      <c r="I11" s="18">
        <v>585</v>
      </c>
      <c r="J11" s="18"/>
      <c r="K11" s="18"/>
      <c r="L11" s="18"/>
      <c r="M11" s="18"/>
      <c r="N11" s="18"/>
      <c r="O11" s="18"/>
      <c r="P11" s="8"/>
      <c r="Q11" s="18"/>
      <c r="R11" s="18">
        <v>585</v>
      </c>
      <c r="S11" s="18"/>
      <c r="T11" s="18"/>
      <c r="U11" s="18"/>
      <c r="V11" s="18"/>
      <c r="W11" s="18">
        <v>585</v>
      </c>
    </row>
    <row r="12" ht="23.25" customHeight="true" spans="1:23">
      <c r="A12" s="8" t="s">
        <v>303</v>
      </c>
      <c r="B12" s="8" t="s">
        <v>304</v>
      </c>
      <c r="C12" s="8" t="s">
        <v>302</v>
      </c>
      <c r="D12" s="8" t="s">
        <v>43</v>
      </c>
      <c r="E12" s="8" t="s">
        <v>90</v>
      </c>
      <c r="F12" s="8" t="s">
        <v>91</v>
      </c>
      <c r="G12" s="8" t="s">
        <v>305</v>
      </c>
      <c r="H12" s="8" t="s">
        <v>173</v>
      </c>
      <c r="I12" s="18">
        <v>100</v>
      </c>
      <c r="J12" s="18"/>
      <c r="K12" s="18"/>
      <c r="L12" s="18"/>
      <c r="M12" s="18"/>
      <c r="N12" s="18"/>
      <c r="O12" s="18"/>
      <c r="P12" s="8"/>
      <c r="Q12" s="18"/>
      <c r="R12" s="18">
        <v>100</v>
      </c>
      <c r="S12" s="18"/>
      <c r="T12" s="18"/>
      <c r="U12" s="18"/>
      <c r="V12" s="18"/>
      <c r="W12" s="18">
        <v>100</v>
      </c>
    </row>
    <row r="13" ht="23.25" customHeight="true" spans="1:23">
      <c r="A13" s="8" t="s">
        <v>303</v>
      </c>
      <c r="B13" s="8" t="s">
        <v>304</v>
      </c>
      <c r="C13" s="8" t="s">
        <v>302</v>
      </c>
      <c r="D13" s="8" t="s">
        <v>43</v>
      </c>
      <c r="E13" s="8" t="s">
        <v>90</v>
      </c>
      <c r="F13" s="8" t="s">
        <v>91</v>
      </c>
      <c r="G13" s="8" t="s">
        <v>306</v>
      </c>
      <c r="H13" s="8" t="s">
        <v>182</v>
      </c>
      <c r="I13" s="18">
        <v>485</v>
      </c>
      <c r="J13" s="18"/>
      <c r="K13" s="18"/>
      <c r="L13" s="18"/>
      <c r="M13" s="18"/>
      <c r="N13" s="18"/>
      <c r="O13" s="18"/>
      <c r="P13" s="8"/>
      <c r="Q13" s="18"/>
      <c r="R13" s="18">
        <v>485</v>
      </c>
      <c r="S13" s="18"/>
      <c r="T13" s="18"/>
      <c r="U13" s="18"/>
      <c r="V13" s="18"/>
      <c r="W13" s="18">
        <v>485</v>
      </c>
    </row>
    <row r="14" ht="23.25" customHeight="true" spans="1:23">
      <c r="A14" s="8"/>
      <c r="B14" s="8"/>
      <c r="C14" s="8" t="s">
        <v>307</v>
      </c>
      <c r="D14" s="8"/>
      <c r="E14" s="8"/>
      <c r="F14" s="8"/>
      <c r="G14" s="8"/>
      <c r="H14" s="8"/>
      <c r="I14" s="18">
        <v>100</v>
      </c>
      <c r="J14" s="18">
        <v>100</v>
      </c>
      <c r="K14" s="18"/>
      <c r="L14" s="18"/>
      <c r="M14" s="18"/>
      <c r="N14" s="18"/>
      <c r="O14" s="18"/>
      <c r="P14" s="8"/>
      <c r="Q14" s="18"/>
      <c r="R14" s="18"/>
      <c r="S14" s="18"/>
      <c r="T14" s="18"/>
      <c r="U14" s="18"/>
      <c r="V14" s="18"/>
      <c r="W14" s="18"/>
    </row>
    <row r="15" ht="23.25" customHeight="true" spans="1:23">
      <c r="A15" s="8" t="s">
        <v>303</v>
      </c>
      <c r="B15" s="8" t="s">
        <v>308</v>
      </c>
      <c r="C15" s="8" t="s">
        <v>307</v>
      </c>
      <c r="D15" s="8" t="s">
        <v>43</v>
      </c>
      <c r="E15" s="8" t="s">
        <v>90</v>
      </c>
      <c r="F15" s="8" t="s">
        <v>91</v>
      </c>
      <c r="G15" s="8" t="s">
        <v>309</v>
      </c>
      <c r="H15" s="8" t="s">
        <v>197</v>
      </c>
      <c r="I15" s="18">
        <v>100</v>
      </c>
      <c r="J15" s="18">
        <v>100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/>
      <c r="B16" s="8"/>
      <c r="C16" s="8" t="s">
        <v>310</v>
      </c>
      <c r="D16" s="8"/>
      <c r="E16" s="8"/>
      <c r="F16" s="8"/>
      <c r="G16" s="8"/>
      <c r="H16" s="8"/>
      <c r="I16" s="18">
        <v>300</v>
      </c>
      <c r="J16" s="18">
        <v>300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23.25" customHeight="true" spans="1:23">
      <c r="A17" s="8" t="s">
        <v>303</v>
      </c>
      <c r="B17" s="8" t="s">
        <v>311</v>
      </c>
      <c r="C17" s="8" t="s">
        <v>310</v>
      </c>
      <c r="D17" s="8" t="s">
        <v>43</v>
      </c>
      <c r="E17" s="8" t="s">
        <v>94</v>
      </c>
      <c r="F17" s="8" t="s">
        <v>93</v>
      </c>
      <c r="G17" s="8" t="s">
        <v>275</v>
      </c>
      <c r="H17" s="8" t="s">
        <v>187</v>
      </c>
      <c r="I17" s="18">
        <v>81</v>
      </c>
      <c r="J17" s="18">
        <v>81</v>
      </c>
      <c r="K17" s="18"/>
      <c r="L17" s="18"/>
      <c r="M17" s="18"/>
      <c r="N17" s="18"/>
      <c r="O17" s="18"/>
      <c r="P17" s="8"/>
      <c r="Q17" s="18"/>
      <c r="R17" s="18"/>
      <c r="S17" s="18"/>
      <c r="T17" s="18"/>
      <c r="U17" s="18"/>
      <c r="V17" s="18"/>
      <c r="W17" s="18"/>
    </row>
    <row r="18" ht="23.25" customHeight="true" spans="1:23">
      <c r="A18" s="8" t="s">
        <v>303</v>
      </c>
      <c r="B18" s="8" t="s">
        <v>311</v>
      </c>
      <c r="C18" s="8" t="s">
        <v>310</v>
      </c>
      <c r="D18" s="8" t="s">
        <v>43</v>
      </c>
      <c r="E18" s="8" t="s">
        <v>94</v>
      </c>
      <c r="F18" s="8" t="s">
        <v>93</v>
      </c>
      <c r="G18" s="8" t="s">
        <v>273</v>
      </c>
      <c r="H18" s="8" t="s">
        <v>189</v>
      </c>
      <c r="I18" s="18">
        <v>7</v>
      </c>
      <c r="J18" s="18">
        <v>7</v>
      </c>
      <c r="K18" s="18"/>
      <c r="L18" s="18"/>
      <c r="M18" s="18"/>
      <c r="N18" s="18"/>
      <c r="O18" s="18"/>
      <c r="P18" s="8"/>
      <c r="Q18" s="18"/>
      <c r="R18" s="18"/>
      <c r="S18" s="18"/>
      <c r="T18" s="18"/>
      <c r="U18" s="18"/>
      <c r="V18" s="18"/>
      <c r="W18" s="18"/>
    </row>
    <row r="19" ht="23.25" customHeight="true" spans="1:23">
      <c r="A19" s="8" t="s">
        <v>303</v>
      </c>
      <c r="B19" s="8" t="s">
        <v>311</v>
      </c>
      <c r="C19" s="8" t="s">
        <v>310</v>
      </c>
      <c r="D19" s="8" t="s">
        <v>43</v>
      </c>
      <c r="E19" s="8" t="s">
        <v>94</v>
      </c>
      <c r="F19" s="8" t="s">
        <v>93</v>
      </c>
      <c r="G19" s="8" t="s">
        <v>312</v>
      </c>
      <c r="H19" s="8" t="s">
        <v>192</v>
      </c>
      <c r="I19" s="18">
        <v>14</v>
      </c>
      <c r="J19" s="18">
        <v>14</v>
      </c>
      <c r="K19" s="18"/>
      <c r="L19" s="18"/>
      <c r="M19" s="18"/>
      <c r="N19" s="18"/>
      <c r="O19" s="18"/>
      <c r="P19" s="8"/>
      <c r="Q19" s="18"/>
      <c r="R19" s="18"/>
      <c r="S19" s="18"/>
      <c r="T19" s="18"/>
      <c r="U19" s="18"/>
      <c r="V19" s="18"/>
      <c r="W19" s="18"/>
    </row>
    <row r="20" ht="23.25" customHeight="true" spans="1:23">
      <c r="A20" s="8" t="s">
        <v>303</v>
      </c>
      <c r="B20" s="8" t="s">
        <v>311</v>
      </c>
      <c r="C20" s="8" t="s">
        <v>310</v>
      </c>
      <c r="D20" s="8" t="s">
        <v>43</v>
      </c>
      <c r="E20" s="8" t="s">
        <v>94</v>
      </c>
      <c r="F20" s="8" t="s">
        <v>93</v>
      </c>
      <c r="G20" s="8" t="s">
        <v>274</v>
      </c>
      <c r="H20" s="8" t="s">
        <v>194</v>
      </c>
      <c r="I20" s="18">
        <v>3</v>
      </c>
      <c r="J20" s="18">
        <v>3</v>
      </c>
      <c r="K20" s="18"/>
      <c r="L20" s="18"/>
      <c r="M20" s="18"/>
      <c r="N20" s="18"/>
      <c r="O20" s="18"/>
      <c r="P20" s="8"/>
      <c r="Q20" s="18"/>
      <c r="R20" s="18"/>
      <c r="S20" s="18"/>
      <c r="T20" s="18"/>
      <c r="U20" s="18"/>
      <c r="V20" s="18"/>
      <c r="W20" s="18"/>
    </row>
    <row r="21" ht="23.25" customHeight="true" spans="1:23">
      <c r="A21" s="8" t="s">
        <v>303</v>
      </c>
      <c r="B21" s="8" t="s">
        <v>311</v>
      </c>
      <c r="C21" s="8" t="s">
        <v>310</v>
      </c>
      <c r="D21" s="8" t="s">
        <v>43</v>
      </c>
      <c r="E21" s="8" t="s">
        <v>94</v>
      </c>
      <c r="F21" s="8" t="s">
        <v>93</v>
      </c>
      <c r="G21" s="8" t="s">
        <v>309</v>
      </c>
      <c r="H21" s="8" t="s">
        <v>197</v>
      </c>
      <c r="I21" s="18">
        <v>5</v>
      </c>
      <c r="J21" s="18">
        <v>5</v>
      </c>
      <c r="K21" s="18"/>
      <c r="L21" s="18"/>
      <c r="M21" s="18"/>
      <c r="N21" s="18"/>
      <c r="O21" s="18"/>
      <c r="P21" s="8"/>
      <c r="Q21" s="18"/>
      <c r="R21" s="18"/>
      <c r="S21" s="18"/>
      <c r="T21" s="18"/>
      <c r="U21" s="18"/>
      <c r="V21" s="18"/>
      <c r="W21" s="18"/>
    </row>
    <row r="22" ht="23.25" customHeight="true" spans="1:23">
      <c r="A22" s="8" t="s">
        <v>303</v>
      </c>
      <c r="B22" s="8" t="s">
        <v>311</v>
      </c>
      <c r="C22" s="8" t="s">
        <v>310</v>
      </c>
      <c r="D22" s="8" t="s">
        <v>43</v>
      </c>
      <c r="E22" s="8" t="s">
        <v>94</v>
      </c>
      <c r="F22" s="8" t="s">
        <v>93</v>
      </c>
      <c r="G22" s="8" t="s">
        <v>305</v>
      </c>
      <c r="H22" s="8" t="s">
        <v>173</v>
      </c>
      <c r="I22" s="18">
        <v>160</v>
      </c>
      <c r="J22" s="18">
        <v>160</v>
      </c>
      <c r="K22" s="18"/>
      <c r="L22" s="18"/>
      <c r="M22" s="18"/>
      <c r="N22" s="18"/>
      <c r="O22" s="18"/>
      <c r="P22" s="8"/>
      <c r="Q22" s="18"/>
      <c r="R22" s="18"/>
      <c r="S22" s="18"/>
      <c r="T22" s="18"/>
      <c r="U22" s="18"/>
      <c r="V22" s="18"/>
      <c r="W22" s="18"/>
    </row>
    <row r="23" ht="23.25" customHeight="true" spans="1:23">
      <c r="A23" s="8" t="s">
        <v>303</v>
      </c>
      <c r="B23" s="8" t="s">
        <v>311</v>
      </c>
      <c r="C23" s="8" t="s">
        <v>310</v>
      </c>
      <c r="D23" s="8" t="s">
        <v>43</v>
      </c>
      <c r="E23" s="8" t="s">
        <v>94</v>
      </c>
      <c r="F23" s="8" t="s">
        <v>93</v>
      </c>
      <c r="G23" s="8" t="s">
        <v>288</v>
      </c>
      <c r="H23" s="8" t="s">
        <v>205</v>
      </c>
      <c r="I23" s="18">
        <v>30</v>
      </c>
      <c r="J23" s="18">
        <v>30</v>
      </c>
      <c r="K23" s="18"/>
      <c r="L23" s="18"/>
      <c r="M23" s="18"/>
      <c r="N23" s="18"/>
      <c r="O23" s="18"/>
      <c r="P23" s="8"/>
      <c r="Q23" s="18"/>
      <c r="R23" s="18"/>
      <c r="S23" s="18"/>
      <c r="T23" s="18"/>
      <c r="U23" s="18"/>
      <c r="V23" s="18"/>
      <c r="W23" s="18"/>
    </row>
    <row r="24" ht="18.75" customHeight="true" spans="1:23">
      <c r="A24" s="140" t="s">
        <v>103</v>
      </c>
      <c r="B24" s="141"/>
      <c r="C24" s="141"/>
      <c r="D24" s="141"/>
      <c r="E24" s="141"/>
      <c r="F24" s="141"/>
      <c r="G24" s="141"/>
      <c r="H24" s="143"/>
      <c r="I24" s="18">
        <v>992.596</v>
      </c>
      <c r="J24" s="18">
        <v>407.596</v>
      </c>
      <c r="K24" s="18"/>
      <c r="L24" s="18"/>
      <c r="M24" s="18"/>
      <c r="N24" s="18"/>
      <c r="O24" s="18"/>
      <c r="P24" s="18"/>
      <c r="Q24" s="18"/>
      <c r="R24" s="18">
        <v>585</v>
      </c>
      <c r="S24" s="18"/>
      <c r="T24" s="18"/>
      <c r="U24" s="18"/>
      <c r="V24" s="18"/>
      <c r="W24" s="18">
        <v>585</v>
      </c>
    </row>
  </sheetData>
  <mergeCells count="28">
    <mergeCell ref="A2:W2"/>
    <mergeCell ref="A3:H3"/>
    <mergeCell ref="J4:M4"/>
    <mergeCell ref="N4:P4"/>
    <mergeCell ref="R4:W4"/>
    <mergeCell ref="A24:H2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2024-02-20T13:25:00Z</dcterms:created>
  <dcterms:modified xsi:type="dcterms:W3CDTF">2024-02-27T17:07:37Z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B408A544C1EC441FAA5CBAE31759B37C_13</vt:lpwstr>
  </property>
</Properties>
</file>