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 concurrentCalc="0"/>
</workbook>
</file>

<file path=xl/sharedStrings.xml><?xml version="1.0" encoding="utf-8"?>
<sst xmlns="http://schemas.openxmlformats.org/spreadsheetml/2006/main" count="1453" uniqueCount="464">
  <si>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</si>
  <si>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</si>
  <si>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</si>
  <si>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</si>
  <si>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</si>
  <si>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</si>
  <si>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</si>
  <si>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</si>
  <si>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</si>
  <si>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</si>
  <si>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</si>
  <si>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</si>
  <si>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</si>
  <si>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</si>
  <si>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</si>
  <si>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</si>
  <si>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</si>
  <si>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</si>
  <si>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</si>
  <si>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</si>
  <si>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</si>
  <si>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</si>
  <si>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</si>
  <si>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</si>
  <si>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</si>
  <si>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</si>
  <si>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</si>
  <si>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</si>
  <si>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</si>
  <si>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</si>
  <si>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</si>
  <si>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</si>
  <si>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</si>
  <si>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</si>
  <si>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</si>
  <si>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</si>
  <si>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</si>
  <si>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</si>
  <si>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</si>
  <si>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</si>
  <si>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</si>
  <si>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</si>
  <si>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124</t>
  </si>
  <si>
    <t>富源县工业信息化和商务科技局</t>
  </si>
  <si>
    <t>124001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</si>
  <si>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</si>
  <si>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</si>
  <si>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</si>
  <si>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</si>
  <si>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</si>
  <si>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</si>
  <si>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</si>
  <si>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</si>
  <si>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</si>
  <si>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</si>
  <si>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</si>
  <si>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</si>
  <si>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</si>
  <si>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</si>
  <si>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</si>
  <si>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</si>
  <si>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</si>
  <si>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</si>
  <si>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</si>
  <si>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20113</t>
  </si>
  <si>
    <t>商贸事务</t>
  </si>
  <si>
    <t>2011301</t>
  </si>
  <si>
    <t>2011350</t>
  </si>
  <si>
    <t>事业运行</t>
  </si>
  <si>
    <t>2011399</t>
  </si>
  <si>
    <t>其他商贸事务支出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</si>
  <si>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</si>
  <si>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</si>
  <si>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</si>
  <si>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</si>
  <si>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</si>
  <si>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</si>
  <si>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</si>
  <si>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</si>
  <si>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</si>
  <si>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</si>
  <si>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</si>
  <si>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</si>
  <si>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</si>
  <si>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</si>
  <si>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</si>
  <si>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</si>
  <si>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</si>
  <si>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</si>
  <si>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</si>
  <si>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</si>
  <si>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</si>
  <si>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</si>
  <si>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</si>
  <si>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</si>
  <si>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</si>
  <si>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</si>
  <si>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</si>
  <si>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</si>
  <si>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</si>
  <si>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</si>
  <si>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</si>
  <si>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</si>
  <si>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215</t>
  </si>
  <si>
    <t>资源勘探工业信息等支出</t>
  </si>
  <si>
    <t>21505</t>
  </si>
  <si>
    <t>工业和信息产业监管</t>
  </si>
  <si>
    <t>2150550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</si>
  <si>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</si>
  <si>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</si>
  <si>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</si>
  <si>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</si>
  <si>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</si>
  <si>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</si>
  <si>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</si>
  <si>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</si>
  <si>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</si>
  <si>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</si>
  <si>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</si>
  <si>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</si>
  <si>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</si>
  <si>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</si>
  <si>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</si>
  <si>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</si>
  <si>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</si>
  <si>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</si>
  <si>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</si>
  <si>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</si>
  <si>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</si>
  <si>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</si>
  <si>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</si>
  <si>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</si>
  <si>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</si>
  <si>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</si>
  <si>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</si>
  <si>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</si>
  <si>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</si>
  <si>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</si>
  <si>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</si>
  <si>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</si>
  <si>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</si>
  <si>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</si>
  <si>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</si>
  <si>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</si>
  <si>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</si>
  <si>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</si>
  <si>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</si>
  <si>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</si>
  <si>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</si>
  <si>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</si>
  <si>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</si>
  <si>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</si>
  <si>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</si>
  <si>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</si>
  <si>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</si>
  <si>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</si>
  <si>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</si>
  <si>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</si>
  <si>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</si>
  <si>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</si>
  <si>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</si>
  <si>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</si>
  <si>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</si>
  <si>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</si>
  <si>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</si>
  <si>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</si>
  <si>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</si>
  <si>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</si>
  <si>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</si>
  <si>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</si>
  <si>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</si>
  <si>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</si>
  <si>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</si>
  <si>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</si>
  <si>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</si>
  <si>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</si>
  <si>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</si>
  <si>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</si>
  <si>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</si>
  <si>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</si>
  <si>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</si>
  <si>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</si>
  <si>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</si>
  <si>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</si>
  <si>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</si>
  <si>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05</t>
  </si>
  <si>
    <t>委托业务费</t>
  </si>
  <si>
    <t>职工基本医疗保险缴费</t>
  </si>
  <si>
    <t>06</t>
  </si>
  <si>
    <t>公务接待费</t>
  </si>
  <si>
    <t>公务员医疗补助缴费</t>
  </si>
  <si>
    <t>公务用车运行维护费</t>
  </si>
  <si>
    <t>其他社会保障缴费</t>
  </si>
  <si>
    <t>503</t>
  </si>
  <si>
    <t>机关资本性支出（一）</t>
  </si>
  <si>
    <t>设备购置</t>
  </si>
  <si>
    <t>302</t>
  </si>
  <si>
    <t>商品和服务支出</t>
  </si>
  <si>
    <t>505</t>
  </si>
  <si>
    <t>对事业单位经常性补助</t>
  </si>
  <si>
    <t>办公费</t>
  </si>
  <si>
    <t>差旅费</t>
  </si>
  <si>
    <t>509</t>
  </si>
  <si>
    <t>对个人和家庭的补助</t>
  </si>
  <si>
    <t>社会福利和救助</t>
  </si>
  <si>
    <t>27</t>
  </si>
  <si>
    <t>离退休费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</si>
  <si>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</si>
  <si>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</si>
  <si>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</si>
  <si>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</si>
  <si>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</si>
  <si>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</si>
  <si>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</si>
  <si>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</si>
  <si>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</si>
  <si>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</si>
  <si>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</si>
  <si>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</si>
  <si>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</si>
  <si>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</si>
  <si>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</si>
  <si>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</si>
  <si>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</si>
  <si>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</si>
  <si>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</si>
  <si>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</si>
  <si>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</si>
  <si>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</si>
  <si>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</si>
  <si>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</si>
  <si>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</si>
  <si>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</si>
  <si>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</si>
  <si>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</si>
  <si>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</si>
  <si>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</si>
  <si>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</si>
  <si>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</si>
  <si>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</si>
  <si>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</si>
  <si>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</si>
  <si>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</si>
  <si>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</si>
  <si>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</si>
  <si>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</si>
  <si>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</si>
  <si>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530325210000000023527</t>
  </si>
  <si>
    <t>行政人员支出工资</t>
  </si>
  <si>
    <t>30101</t>
  </si>
  <si>
    <t>530325210000000023528</t>
  </si>
  <si>
    <t>事业人员支出工资</t>
  </si>
  <si>
    <t>30102</t>
  </si>
  <si>
    <t>30103</t>
  </si>
  <si>
    <t>530325231100001498807</t>
  </si>
  <si>
    <t>公务员年终考核奖</t>
  </si>
  <si>
    <t>30107</t>
  </si>
  <si>
    <t>530325231100001498848</t>
  </si>
  <si>
    <t>事业人员参照公务员规范后绩效奖</t>
  </si>
  <si>
    <t>530325210000000016170</t>
  </si>
  <si>
    <t>养老保险</t>
  </si>
  <si>
    <t>30108</t>
  </si>
  <si>
    <t>530325210000000016345</t>
  </si>
  <si>
    <t>职业年金</t>
  </si>
  <si>
    <t>30109</t>
  </si>
  <si>
    <t>530325210000000016171</t>
  </si>
  <si>
    <t>医疗保险</t>
  </si>
  <si>
    <t>30110</t>
  </si>
  <si>
    <t>530325210000000016167</t>
  </si>
  <si>
    <t>30111</t>
  </si>
  <si>
    <t>530325210000000016169</t>
  </si>
  <si>
    <t>退休公务员医疗</t>
  </si>
  <si>
    <t>530325210000000016166</t>
  </si>
  <si>
    <t>工伤保险</t>
  </si>
  <si>
    <t>30112</t>
  </si>
  <si>
    <t>530325210000000016168</t>
  </si>
  <si>
    <t>生育保险</t>
  </si>
  <si>
    <t>530325210000000016172</t>
  </si>
  <si>
    <t>30113</t>
  </si>
  <si>
    <t>530325231100001498850</t>
  </si>
  <si>
    <t>一般公用经费</t>
  </si>
  <si>
    <t>30201</t>
  </si>
  <si>
    <t>530325231100001498835</t>
  </si>
  <si>
    <t>公务接待</t>
  </si>
  <si>
    <t>30217</t>
  </si>
  <si>
    <t>30211</t>
  </si>
  <si>
    <t>30215</t>
  </si>
  <si>
    <t>530325221100000612755</t>
  </si>
  <si>
    <t>30228</t>
  </si>
  <si>
    <t>30229</t>
  </si>
  <si>
    <t>530325210000000016176</t>
  </si>
  <si>
    <t>公车购置及运维费</t>
  </si>
  <si>
    <t>30231</t>
  </si>
  <si>
    <t>530325210000000016178</t>
  </si>
  <si>
    <t>行政人员公务交通补贴</t>
  </si>
  <si>
    <t>30239</t>
  </si>
  <si>
    <t>530325210000000016173</t>
  </si>
  <si>
    <t>30302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</si>
  <si>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</si>
  <si>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</si>
  <si>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</si>
  <si>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</si>
  <si>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</si>
  <si>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</si>
  <si>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</si>
  <si>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</si>
  <si>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创文创卫疫情防控工作经费</t>
  </si>
  <si>
    <t>事业发展类</t>
  </si>
  <si>
    <t>530325231100001560669</t>
  </si>
  <si>
    <t>31002</t>
  </si>
  <si>
    <t>工业信息化和商务科技局补助经费</t>
  </si>
  <si>
    <t>530325231100001866341</t>
  </si>
  <si>
    <t>30227</t>
  </si>
  <si>
    <t>遗属生活困难补助资金</t>
  </si>
  <si>
    <t>民生类</t>
  </si>
  <si>
    <t>530325231100001479817</t>
  </si>
  <si>
    <t>原补乃硫磺矿、海丹煤矿退休人员生活补助资金</t>
  </si>
  <si>
    <t>530325231100001479367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</si>
  <si>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</si>
  <si>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</si>
  <si>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</si>
  <si>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</si>
  <si>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</si>
  <si>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</si>
  <si>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</si>
  <si>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</si>
  <si>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</si>
  <si>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</si>
  <si>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</si>
  <si>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</si>
  <si>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；保障遗属生活困难人员生活补助</t>
  </si>
  <si>
    <t>产出指标</t>
  </si>
  <si>
    <t>数量指标</t>
  </si>
  <si>
    <t>获补对象数</t>
  </si>
  <si>
    <t>=</t>
  </si>
  <si>
    <t>人(人次、家)</t>
  </si>
  <si>
    <t>定量指标</t>
  </si>
  <si>
    <t>反映获补助人员数量情况。</t>
  </si>
  <si>
    <t>质量指标</t>
  </si>
  <si>
    <t>获补对象准确率</t>
  </si>
  <si>
    <t>100</t>
  </si>
  <si>
    <t>%</t>
  </si>
  <si>
    <t>反映获补助对象认定的准确性情况。</t>
  </si>
  <si>
    <t>时效指标</t>
  </si>
  <si>
    <t>发放及时率</t>
  </si>
  <si>
    <t>90</t>
  </si>
  <si>
    <t>反映发放单位及时发放补助资金的情况。
发放及时率=在时限内发放资金/应发放资金*100%</t>
  </si>
  <si>
    <t>效益指标</t>
  </si>
  <si>
    <t>社会效益指标</t>
  </si>
  <si>
    <t>生活状况是否改善</t>
  </si>
  <si>
    <t>是</t>
  </si>
  <si>
    <t>定性指标</t>
  </si>
  <si>
    <t>反映补助促进受助对象生活状况改善的情况。</t>
  </si>
  <si>
    <t>满意度指标</t>
  </si>
  <si>
    <t>服务对象满意度指标</t>
  </si>
  <si>
    <t>受益对象满意度</t>
  </si>
  <si>
    <t>&gt;=</t>
  </si>
  <si>
    <t>85</t>
  </si>
  <si>
    <t>反映获补助受益对象的满意程度。</t>
  </si>
  <si>
    <t>改制企业小区管理规范，经费保障到位。</t>
  </si>
  <si>
    <t>经费保障人数</t>
  </si>
  <si>
    <t>人</t>
  </si>
  <si>
    <t>经费保障人数5人</t>
  </si>
  <si>
    <t>改制企业小区管理</t>
  </si>
  <si>
    <t>改制企业小区得到规范管理</t>
  </si>
  <si>
    <t>小区居民满意度</t>
  </si>
  <si>
    <t>小区居民满意度达85%</t>
  </si>
  <si>
    <t>为创文创卫、疫情防控等日常管理事务提供保障，各项工作达到上级下达目标任务</t>
  </si>
  <si>
    <t>经费保障到位</t>
  </si>
  <si>
    <t>95</t>
  </si>
  <si>
    <t>目标任务</t>
  </si>
  <si>
    <t>全面完成目标任务</t>
  </si>
  <si>
    <t>服务对象满意度</t>
  </si>
  <si>
    <t>服务对象满意度达85%</t>
  </si>
  <si>
    <t>保障原补乃硫磺矿、海丹煤矿退休人员基本养老金发放到位</t>
  </si>
  <si>
    <t>反映发放单位及时发放补助资金的情况。</t>
  </si>
  <si>
    <t>生活保障情况</t>
  </si>
  <si>
    <t>反映补助促进受助对象生活保障情况。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</si>
  <si>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</si>
  <si>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</si>
  <si>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</si>
  <si>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</si>
  <si>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</si>
  <si>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</si>
  <si>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</si>
  <si>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</si>
  <si>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</si>
  <si>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</si>
  <si>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</si>
  <si>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</si>
  <si>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</si>
  <si>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</si>
  <si>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</si>
  <si>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</si>
  <si>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</si>
  <si>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</si>
  <si>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</si>
  <si>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</si>
  <si>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</si>
  <si>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公车加油</t>
  </si>
  <si>
    <t>车辆加油、添加燃料服务</t>
  </si>
  <si>
    <t>元</t>
  </si>
  <si>
    <t>车辆维修</t>
  </si>
  <si>
    <t>车辆维修和保养服务</t>
  </si>
  <si>
    <t>公车保险</t>
  </si>
  <si>
    <t>机动车保险服务</t>
  </si>
  <si>
    <t>采购复印纸</t>
  </si>
  <si>
    <t>复印纸</t>
  </si>
  <si>
    <t>打印机</t>
  </si>
  <si>
    <t>A4黑白打印机</t>
  </si>
  <si>
    <t>办公桌</t>
  </si>
  <si>
    <t>笔记本电脑</t>
  </si>
  <si>
    <t>便携式计算机</t>
  </si>
  <si>
    <t>碎纸机</t>
  </si>
  <si>
    <t>文件柜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</si>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</sst>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yyyy/mm/dd"/>
    <numFmt numFmtId="43" formatCode="_ * #,##0.00_ ;_ * \-#,##0.00_ ;_ * &quot;-&quot;??_ ;_ @_ "/>
    <numFmt numFmtId="177" formatCode="hh:mm:ss"/>
    <numFmt numFmtId="178" formatCode="#,##0.00;\-#,##0.00;;@"/>
    <numFmt numFmtId="42" formatCode="_ &quot;￥&quot;* #,##0_ ;_ &quot;￥&quot;* \-#,##0_ ;_ &quot;￥&quot;* &quot;-&quot;_ ;_ @_ "/>
    <numFmt numFmtId="179" formatCode="yyyy/mm/dd\ hh:mm:ss"/>
    <numFmt numFmtId="180" formatCode="#,##0;\-#,##0;;@"/>
    <numFmt numFmtId="44" formatCode="_ &quot;￥&quot;* #,##0.00_ ;_ &quot;￥&quot;* \-#,##0.00_ ;_ &quot;￥&quot;* &quot;-&quot;??_ ;_ @_ "/>
    <numFmt numFmtId="181" formatCode="0.00_);[Red]\-0.00\ 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9"/>
      <color rgb="FF000000"/>
      <name val="Microsoft YaHei UI"/>
      <charset val="134"/>
    </font>
    <font>
      <sz val="11"/>
      <color rgb="FFFF0000"/>
      <name val="宋体"/>
      <charset val="0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6">
    <xf numFmtId="0" fontId="0" fillId="0" borderId="0"/>
    <xf numFmtId="0" fontId="31" fillId="0" borderId="0">
      <alignment vertical="top"/>
      <protection locked="false"/>
    </xf>
    <xf numFmtId="0" fontId="32" fillId="0" borderId="0">
      <alignment vertical="top"/>
      <protection locked="false"/>
    </xf>
    <xf numFmtId="0" fontId="3" fillId="0" borderId="1">
      <alignment horizontal="right" vertical="center" wrapText="true"/>
    </xf>
    <xf numFmtId="0" fontId="3" fillId="0" borderId="7">
      <alignment horizontal="left"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3">
      <alignment horizontal="center" vertical="center"/>
    </xf>
    <xf numFmtId="0" fontId="4" fillId="0" borderId="3">
      <alignment horizontal="center" vertical="center" wrapText="true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32" fillId="0" borderId="0">
      <alignment vertical="top"/>
      <protection locked="false"/>
    </xf>
    <xf numFmtId="0" fontId="4" fillId="0" borderId="6">
      <alignment horizontal="center" vertical="center" wrapText="tru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32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3" fillId="0" borderId="0">
      <alignment horizontal="right"/>
      <protection locked="false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 vertical="center"/>
      <protection locked="false"/>
    </xf>
    <xf numFmtId="0" fontId="3" fillId="0" borderId="1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12">
      <alignment horizontal="center" vertical="center" wrapText="true"/>
    </xf>
    <xf numFmtId="0" fontId="4" fillId="0" borderId="6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4" fillId="0" borderId="6">
      <alignment horizontal="center" vertical="center" wrapText="true"/>
      <protection locked="false"/>
    </xf>
    <xf numFmtId="0" fontId="3" fillId="0" borderId="0">
      <alignment vertical="top"/>
      <protection locked="false"/>
    </xf>
    <xf numFmtId="49" fontId="1" fillId="0" borderId="0"/>
    <xf numFmtId="0" fontId="3" fillId="0" borderId="0">
      <alignment vertical="top"/>
      <protection locked="false"/>
    </xf>
    <xf numFmtId="0" fontId="2" fillId="0" borderId="0">
      <alignment horizontal="center" vertical="center" wrapText="true"/>
      <protection locked="false"/>
    </xf>
    <xf numFmtId="0" fontId="3" fillId="0" borderId="10">
      <alignment horizontal="left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32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32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10">
      <alignment horizontal="center" vertical="center"/>
    </xf>
    <xf numFmtId="0" fontId="4" fillId="0" borderId="15">
      <alignment horizontal="center" vertical="center"/>
    </xf>
    <xf numFmtId="0" fontId="4" fillId="0" borderId="10">
      <alignment horizontal="center" vertical="center" wrapText="true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9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8">
      <alignment horizontal="center" vertical="center" wrapText="tru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1" fillId="0" borderId="1">
      <alignment horizontal="center" vertical="center"/>
      <protection locked="false"/>
    </xf>
    <xf numFmtId="0" fontId="32" fillId="0" borderId="0">
      <alignment vertical="top"/>
      <protection locked="false"/>
    </xf>
    <xf numFmtId="0" fontId="3" fillId="0" borderId="1">
      <alignment horizontal="center" vertical="center" wrapText="true"/>
    </xf>
    <xf numFmtId="0" fontId="1" fillId="0" borderId="12">
      <alignment horizontal="center" vertical="center" wrapText="true"/>
    </xf>
    <xf numFmtId="0" fontId="32" fillId="0" borderId="0">
      <alignment vertical="top"/>
      <protection locked="fals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80" fontId="31" fillId="0" borderId="1">
      <alignment horizontal="right" vertical="center"/>
    </xf>
    <xf numFmtId="177" fontId="31" fillId="0" borderId="1">
      <alignment horizontal="right" vertical="center"/>
    </xf>
    <xf numFmtId="4" fontId="3" fillId="0" borderId="1">
      <alignment horizontal="right" vertical="center" wrapText="true"/>
    </xf>
    <xf numFmtId="0" fontId="37" fillId="10" borderId="16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8" fontId="31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9" fontId="0" fillId="0" borderId="0" applyFont="false" applyFill="false" applyBorder="false" applyAlignment="false" applyProtection="false">
      <alignment vertical="center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39" fillId="0" borderId="0" applyNumberFormat="false" applyFill="false" applyBorder="false" applyAlignment="false" applyProtection="false">
      <alignment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0" fillId="9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178" fontId="31" fillId="0" borderId="1">
      <alignment horizontal="right" vertical="center"/>
    </xf>
    <xf numFmtId="4" fontId="29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4" fontId="3" fillId="0" borderId="1">
      <alignment horizontal="right" vertical="center" wrapText="true"/>
      <protection locked="false"/>
    </xf>
    <xf numFmtId="0" fontId="3" fillId="0" borderId="7">
      <alignment horizontal="lef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0" fontId="3" fillId="0" borderId="4">
      <alignment horizontal="left" vertical="center"/>
    </xf>
    <xf numFmtId="0" fontId="29" fillId="0" borderId="1">
      <alignment horizontal="center" vertical="center"/>
    </xf>
    <xf numFmtId="4" fontId="3" fillId="0" borderId="1">
      <alignment horizontal="right" vertical="center"/>
    </xf>
    <xf numFmtId="0" fontId="4" fillId="0" borderId="2">
      <alignment horizontal="center" vertical="center"/>
    </xf>
    <xf numFmtId="0" fontId="4" fillId="0" borderId="3">
      <alignment horizontal="center" vertical="center" wrapText="true"/>
    </xf>
    <xf numFmtId="0" fontId="36" fillId="7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 wrapText="true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30" fillId="6" borderId="0" applyNumberFormat="false" applyBorder="false" applyAlignment="false" applyProtection="false">
      <alignment vertical="center"/>
    </xf>
    <xf numFmtId="0" fontId="4" fillId="0" borderId="2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0" fontId="3" fillId="0" borderId="1">
      <alignment horizontal="right" vertical="center"/>
    </xf>
    <xf numFmtId="4" fontId="29" fillId="0" borderId="11">
      <alignment horizontal="right"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0" fontId="4" fillId="0" borderId="5">
      <alignment horizontal="center" vertical="center"/>
    </xf>
    <xf numFmtId="49" fontId="31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42" fillId="0" borderId="0" applyNumberFormat="false" applyFill="false" applyBorder="false" applyAlignment="false" applyProtection="false">
      <alignment vertical="center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1" fillId="0" borderId="0"/>
    <xf numFmtId="0" fontId="30" fillId="18" borderId="0" applyNumberFormat="false" applyBorder="false" applyAlignment="false" applyProtection="false">
      <alignment vertical="center"/>
    </xf>
    <xf numFmtId="0" fontId="6" fillId="0" borderId="0">
      <alignment horizontal="center" vertical="center" wrapText="true"/>
    </xf>
    <xf numFmtId="0" fontId="35" fillId="17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30" fillId="19" borderId="0" applyNumberFormat="false" applyBorder="false" applyAlignment="false" applyProtection="false">
      <alignment vertical="center"/>
    </xf>
    <xf numFmtId="0" fontId="4" fillId="0" borderId="6">
      <alignment horizontal="center" vertical="center"/>
    </xf>
    <xf numFmtId="0" fontId="4" fillId="0" borderId="0"/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0" fillId="8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 wrapText="true"/>
    </xf>
    <xf numFmtId="0" fontId="3" fillId="0" borderId="1">
      <alignment horizontal="right" vertical="center"/>
      <protection locked="false"/>
    </xf>
    <xf numFmtId="181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0" fillId="12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2" fillId="0" borderId="0">
      <alignment horizontal="center" vertical="center"/>
    </xf>
    <xf numFmtId="0" fontId="32" fillId="0" borderId="0">
      <alignment vertical="top"/>
      <protection locked="false"/>
    </xf>
    <xf numFmtId="0" fontId="49" fillId="3" borderId="16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38" fillId="11" borderId="0" applyNumberFormat="false" applyBorder="false" applyAlignment="false" applyProtection="false">
      <alignment vertical="center"/>
    </xf>
    <xf numFmtId="0" fontId="48" fillId="32" borderId="0" applyNumberFormat="false" applyBorder="false" applyAlignment="false" applyProtection="false">
      <alignment vertical="center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0" fontId="29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0" fillId="0" borderId="0" applyNumberFormat="false" applyFill="false" applyBorder="false" applyAlignment="false" applyProtection="false">
      <alignment vertical="center"/>
    </xf>
    <xf numFmtId="0" fontId="8" fillId="0" borderId="0">
      <alignment vertical="top"/>
    </xf>
    <xf numFmtId="0" fontId="4" fillId="0" borderId="0">
      <alignment horizontal="right" wrapText="true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4" fillId="0" borderId="19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29" fillId="0" borderId="1">
      <alignment horizontal="right" vertical="center"/>
      <protection locked="false"/>
    </xf>
    <xf numFmtId="4" fontId="3" fillId="0" borderId="11">
      <alignment horizontal="right" vertical="center"/>
    </xf>
    <xf numFmtId="4" fontId="4" fillId="0" borderId="5">
      <alignment vertical="center"/>
      <protection locked="false"/>
    </xf>
    <xf numFmtId="0" fontId="4" fillId="0" borderId="2">
      <alignment horizontal="center" vertical="center" wrapText="true"/>
    </xf>
    <xf numFmtId="176" fontId="31" fillId="0" borderId="1">
      <alignment horizontal="right" vertical="center"/>
    </xf>
    <xf numFmtId="0" fontId="35" fillId="14" borderId="0" applyNumberFormat="false" applyBorder="false" applyAlignment="false" applyProtection="false">
      <alignment vertical="center"/>
    </xf>
    <xf numFmtId="0" fontId="43" fillId="0" borderId="18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35" fillId="21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5" fillId="0" borderId="20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30" fillId="24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43" fillId="0" borderId="0" applyNumberFormat="false" applyFill="false" applyBorder="false" applyAlignment="false" applyProtection="false">
      <alignment vertical="center"/>
    </xf>
    <xf numFmtId="0" fontId="35" fillId="25" borderId="0" applyNumberFormat="false" applyBorder="false" applyAlignment="false" applyProtection="false">
      <alignment vertical="center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35" fillId="20" borderId="0" applyNumberFormat="false" applyBorder="false" applyAlignment="false" applyProtection="false">
      <alignment vertical="center"/>
    </xf>
    <xf numFmtId="4" fontId="3" fillId="0" borderId="10">
      <alignment horizontal="right" vertical="center"/>
      <protection locked="false"/>
    </xf>
    <xf numFmtId="0" fontId="4" fillId="0" borderId="0"/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1" fillId="0" borderId="0"/>
    <xf numFmtId="0" fontId="4" fillId="0" borderId="4">
      <alignment horizontal="center" vertical="center"/>
    </xf>
    <xf numFmtId="0" fontId="35" fillId="26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0" fillId="27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1" fillId="0" borderId="1">
      <alignment horizontal="right" vertical="center"/>
    </xf>
    <xf numFmtId="0" fontId="46" fillId="28" borderId="21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49" fontId="4" fillId="0" borderId="1">
      <alignment horizontal="center" vertical="center"/>
      <protection locked="false"/>
    </xf>
    <xf numFmtId="0" fontId="3" fillId="0" borderId="0">
      <alignment horizontal="right" vertical="center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5" fillId="22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0" fillId="31" borderId="0" applyNumberFormat="false" applyBorder="false" applyAlignment="false" applyProtection="false">
      <alignment vertical="center"/>
    </xf>
    <xf numFmtId="0" fontId="32" fillId="0" borderId="0">
      <alignment vertical="top"/>
      <protection locked="false"/>
    </xf>
    <xf numFmtId="0" fontId="3" fillId="0" borderId="0">
      <alignment horizontal="right"/>
      <protection locked="false"/>
    </xf>
    <xf numFmtId="0" fontId="3" fillId="0" borderId="0">
      <alignment vertical="top" wrapText="true"/>
      <protection locked="false"/>
    </xf>
    <xf numFmtId="181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0" fontId="8" fillId="0" borderId="0"/>
    <xf numFmtId="4" fontId="4" fillId="0" borderId="5">
      <alignment vertical="center"/>
    </xf>
    <xf numFmtId="0" fontId="4" fillId="0" borderId="2">
      <alignment horizontal="center" vertical="center" wrapText="true"/>
    </xf>
    <xf numFmtId="0" fontId="47" fillId="0" borderId="17" applyNumberFormat="false" applyFill="false" applyAlignment="false" applyProtection="false">
      <alignment vertical="center"/>
    </xf>
    <xf numFmtId="0" fontId="35" fillId="16" borderId="0" applyNumberFormat="false" applyBorder="false" applyAlignment="false" applyProtection="false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false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7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3" fillId="0" borderId="0">
      <alignment horizontal="right"/>
    </xf>
    <xf numFmtId="49" fontId="4" fillId="0" borderId="1">
      <alignment horizontal="center" vertical="center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3" fillId="0" borderId="0">
      <alignment vertical="top"/>
      <protection locked="false"/>
    </xf>
    <xf numFmtId="0" fontId="35" fillId="30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32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5" fillId="15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5">
      <alignment horizontal="center" vertical="center"/>
    </xf>
    <xf numFmtId="0" fontId="10" fillId="0" borderId="0">
      <alignment horizontal="center" vertical="center"/>
    </xf>
    <xf numFmtId="0" fontId="1" fillId="0" borderId="0">
      <alignment vertical="top"/>
    </xf>
    <xf numFmtId="0" fontId="3" fillId="0" borderId="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4" fontId="3" fillId="0" borderId="10">
      <alignment horizontal="right" vertical="center"/>
      <protection locked="false"/>
    </xf>
    <xf numFmtId="4" fontId="3" fillId="0" borderId="1">
      <alignment horizontal="right" vertical="center" wrapText="true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1" fillId="0" borderId="0">
      <alignment vertical="center"/>
    </xf>
    <xf numFmtId="0" fontId="32" fillId="0" borderId="0">
      <alignment vertical="top"/>
      <protection locked="false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3" fillId="0" borderId="0">
      <alignment horizontal="right" wrapText="true"/>
      <protection locked="false"/>
    </xf>
    <xf numFmtId="0" fontId="4" fillId="0" borderId="6">
      <alignment horizontal="center" vertical="center"/>
      <protection locked="false"/>
    </xf>
    <xf numFmtId="181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1" fillId="0" borderId="1">
      <alignment horizontal="center"/>
    </xf>
    <xf numFmtId="0" fontId="4" fillId="0" borderId="5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12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32" fillId="0" borderId="0">
      <alignment vertical="top"/>
      <protection locked="false"/>
    </xf>
    <xf numFmtId="0" fontId="4" fillId="0" borderId="0"/>
    <xf numFmtId="0" fontId="3" fillId="0" borderId="4">
      <alignment horizontal="left" vertical="center" wrapText="true"/>
    </xf>
    <xf numFmtId="0" fontId="3" fillId="0" borderId="0">
      <alignment horizontal="right" vertical="center" wrapText="true"/>
    </xf>
    <xf numFmtId="0" fontId="4" fillId="0" borderId="1">
      <alignment horizontal="center" vertical="center" wrapText="true"/>
      <protection locked="false"/>
    </xf>
    <xf numFmtId="181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4" fillId="0" borderId="6">
      <alignment horizontal="center" vertical="center"/>
    </xf>
    <xf numFmtId="0" fontId="1" fillId="0" borderId="3">
      <alignment horizontal="center" vertical="center" wrapText="true"/>
    </xf>
    <xf numFmtId="0" fontId="32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4" fillId="0" borderId="7">
      <alignment horizontal="center" vertical="center"/>
    </xf>
    <xf numFmtId="0" fontId="1" fillId="0" borderId="5">
      <alignment horizontal="center" vertical="center"/>
    </xf>
    <xf numFmtId="0" fontId="32" fillId="0" borderId="0">
      <alignment vertical="top"/>
      <protection locked="false"/>
    </xf>
    <xf numFmtId="49" fontId="1" fillId="0" borderId="1"/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/>
    <xf numFmtId="0" fontId="8" fillId="0" borderId="0">
      <alignment vertical="top"/>
    </xf>
    <xf numFmtId="0" fontId="3" fillId="0" borderId="1">
      <alignment horizontal="left" vertical="center" wrapText="true"/>
    </xf>
    <xf numFmtId="0" fontId="34" fillId="0" borderId="5">
      <alignment horizontal="center" vertical="center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1" fillId="0" borderId="0"/>
    <xf numFmtId="0" fontId="4" fillId="0" borderId="2">
      <alignment horizontal="center" vertical="center"/>
    </xf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2" fillId="0" borderId="0">
      <alignment horizontal="center" vertical="center"/>
      <protection locked="false"/>
    </xf>
    <xf numFmtId="0" fontId="33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9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9" fillId="0" borderId="4">
      <alignment horizontal="center" vertical="center"/>
      <protection locked="false"/>
    </xf>
    <xf numFmtId="0" fontId="29" fillId="0" borderId="1">
      <alignment horizontal="right" vertical="center"/>
    </xf>
    <xf numFmtId="0" fontId="32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2" fillId="0" borderId="0">
      <alignment vertical="top"/>
      <protection locked="false"/>
    </xf>
    <xf numFmtId="0" fontId="41" fillId="0" borderId="17" applyNumberFormat="false" applyFill="false" applyAlignment="false" applyProtection="false">
      <alignment vertical="center"/>
    </xf>
    <xf numFmtId="0" fontId="35" fillId="5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3">
      <alignment horizontal="center" vertical="center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4" fillId="0" borderId="4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>
      <alignment horizontal="center" vertical="center"/>
      <protection locked="false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4" fillId="0" borderId="1">
      <alignment horizontal="center" vertical="center"/>
      <protection locked="false"/>
    </xf>
    <xf numFmtId="0" fontId="1" fillId="0" borderId="0">
      <alignment horizontal="right" vertical="center"/>
    </xf>
    <xf numFmtId="0" fontId="1" fillId="0" borderId="0"/>
    <xf numFmtId="0" fontId="4" fillId="0" borderId="0">
      <protection locked="false"/>
    </xf>
    <xf numFmtId="0" fontId="4" fillId="0" borderId="15">
      <alignment horizontal="center" vertical="center" wrapText="tru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29" fillId="0" borderId="1">
      <alignment horizontal="center" vertical="center"/>
    </xf>
    <xf numFmtId="0" fontId="10" fillId="0" borderId="0">
      <alignment horizontal="center" vertical="center" wrapText="true"/>
      <protection locked="false"/>
    </xf>
    <xf numFmtId="0" fontId="30" fillId="29" borderId="0" applyNumberFormat="false" applyBorder="false" applyAlignment="false" applyProtection="false">
      <alignment vertical="center"/>
    </xf>
    <xf numFmtId="0" fontId="32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0" fontId="3" fillId="0" borderId="1">
      <alignment horizontal="left" vertical="center" wrapText="true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0" fillId="4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9" fillId="0" borderId="1">
      <alignment horizontal="right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3" fillId="0" borderId="1">
      <alignment horizontal="right" vertical="center" wrapText="true"/>
    </xf>
    <xf numFmtId="0" fontId="1" fillId="0" borderId="0"/>
    <xf numFmtId="0" fontId="4" fillId="0" borderId="2">
      <alignment horizontal="center" vertical="center"/>
    </xf>
    <xf numFmtId="0" fontId="4" fillId="0" borderId="11">
      <alignment horizontal="center" vertical="center" wrapText="true"/>
      <protection locked="false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9" fontId="31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28" fillId="3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35" fillId="13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32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1" fillId="0" borderId="5">
      <alignment horizontal="center" vertical="center"/>
    </xf>
    <xf numFmtId="0" fontId="27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2" fillId="0" borderId="0">
      <alignment horizontal="center" vertical="center"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  <xf numFmtId="0" fontId="4" fillId="0" borderId="0">
      <alignment wrapText="true"/>
    </xf>
  </cellStyleXfs>
  <cellXfs count="266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69" applyFont="true" applyBorder="true">
      <alignment horizontal="center" vertical="center"/>
    </xf>
    <xf numFmtId="49" fontId="5" fillId="0" borderId="1" xfId="219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59" applyFont="true" applyBorder="true">
      <alignment horizontal="center" vertical="center" wrapText="true"/>
      <protection locked="false"/>
    </xf>
    <xf numFmtId="0" fontId="3" fillId="0" borderId="1" xfId="466" applyFont="true" applyBorder="true">
      <alignment horizontal="left" vertical="center" wrapText="true"/>
      <protection locked="false"/>
    </xf>
    <xf numFmtId="0" fontId="3" fillId="0" borderId="1" xfId="175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33" applyFont="true" applyBorder="true">
      <alignment horizontal="center" vertical="center"/>
      <protection locked="false"/>
    </xf>
    <xf numFmtId="178" fontId="5" fillId="0" borderId="1" xfId="0" applyNumberFormat="true" applyFont="true" applyBorder="true" applyAlignment="true">
      <alignment horizontal="right" vertical="center"/>
    </xf>
    <xf numFmtId="49" fontId="1" fillId="0" borderId="0" xfId="414" applyNumberFormat="true" applyFont="true" applyBorder="true"/>
    <xf numFmtId="0" fontId="2" fillId="0" borderId="0" xfId="196" applyFont="true" applyBorder="true">
      <alignment horizontal="center" vertical="center"/>
    </xf>
    <xf numFmtId="0" fontId="4" fillId="0" borderId="0" xfId="453" applyFont="true" applyBorder="true">
      <alignment horizontal="left" vertical="center"/>
    </xf>
    <xf numFmtId="0" fontId="4" fillId="0" borderId="2" xfId="209" applyFont="true" applyBorder="true">
      <alignment horizontal="center" vertical="center" wrapText="true"/>
      <protection locked="false"/>
    </xf>
    <xf numFmtId="0" fontId="4" fillId="0" borderId="2" xfId="188" applyFont="true" applyBorder="true">
      <alignment horizontal="center" vertical="center" wrapText="true"/>
    </xf>
    <xf numFmtId="0" fontId="4" fillId="0" borderId="3" xfId="302" applyFont="true" applyBorder="true">
      <alignment horizontal="center" vertical="center" wrapText="true"/>
      <protection locked="false"/>
    </xf>
    <xf numFmtId="0" fontId="4" fillId="0" borderId="3" xfId="182" applyFont="true" applyBorder="true">
      <alignment horizontal="center" vertical="center" wrapText="true"/>
    </xf>
    <xf numFmtId="0" fontId="4" fillId="0" borderId="4" xfId="279" applyFont="true" applyBorder="true">
      <alignment horizontal="center" vertical="center" wrapText="true"/>
      <protection locked="false"/>
    </xf>
    <xf numFmtId="0" fontId="4" fillId="0" borderId="4" xfId="160" applyFont="true" applyBorder="true">
      <alignment horizontal="center" vertical="center" wrapText="true"/>
    </xf>
    <xf numFmtId="0" fontId="3" fillId="0" borderId="1" xfId="14" applyFont="true" applyBorder="true">
      <alignment horizontal="left" vertical="center" wrapText="true"/>
    </xf>
    <xf numFmtId="0" fontId="1" fillId="0" borderId="5" xfId="376" applyFont="true" applyBorder="true">
      <alignment horizontal="center" vertical="center" wrapText="true"/>
      <protection locked="false"/>
    </xf>
    <xf numFmtId="0" fontId="3" fillId="0" borderId="6" xfId="11" applyFont="true" applyBorder="true">
      <alignment horizontal="left" vertical="center"/>
    </xf>
    <xf numFmtId="0" fontId="4" fillId="0" borderId="0" xfId="237" applyFont="true" applyBorder="true"/>
    <xf numFmtId="0" fontId="4" fillId="0" borderId="2" xfId="181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59" applyFont="true" applyBorder="true">
      <alignment horizontal="center" vertical="center"/>
    </xf>
    <xf numFmtId="0" fontId="3" fillId="0" borderId="7" xfId="4" applyFont="true" applyBorder="true">
      <alignment horizontal="left" vertical="center"/>
    </xf>
    <xf numFmtId="0" fontId="1" fillId="0" borderId="0" xfId="311" applyFont="true" applyBorder="true">
      <alignment horizontal="right" vertical="center"/>
      <protection locked="false"/>
    </xf>
    <xf numFmtId="0" fontId="4" fillId="0" borderId="5" xfId="187" applyFont="true" applyBorder="true">
      <alignment horizontal="center" vertical="center"/>
    </xf>
    <xf numFmtId="0" fontId="4" fillId="0" borderId="6" xfId="236" applyFont="true" applyBorder="true">
      <alignment horizontal="center" vertical="center"/>
    </xf>
    <xf numFmtId="0" fontId="4" fillId="0" borderId="7" xfId="215" applyFont="true" applyBorder="true">
      <alignment horizontal="center" vertical="center"/>
    </xf>
    <xf numFmtId="0" fontId="6" fillId="0" borderId="0" xfId="27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71" applyFont="true" applyBorder="true">
      <alignment horizontal="center" vertical="center" wrapText="true"/>
    </xf>
    <xf numFmtId="0" fontId="3" fillId="0" borderId="1" xfId="275" applyFont="true" applyBorder="true">
      <alignment horizontal="center" vertical="center" wrapText="true"/>
      <protection locked="false"/>
    </xf>
    <xf numFmtId="0" fontId="3" fillId="0" borderId="7" xfId="575" applyFont="true" applyBorder="true">
      <alignment vertical="center" wrapText="true"/>
      <protection locked="false"/>
    </xf>
    <xf numFmtId="0" fontId="3" fillId="0" borderId="0" xfId="478" applyFont="true" applyBorder="true">
      <alignment horizontal="right" vertical="center"/>
    </xf>
    <xf numFmtId="0" fontId="4" fillId="0" borderId="5" xfId="580" applyFont="true" applyBorder="true">
      <alignment horizontal="center" vertical="center" wrapText="true"/>
    </xf>
    <xf numFmtId="0" fontId="4" fillId="0" borderId="6" xfId="22" applyFont="true" applyBorder="true">
      <alignment horizontal="center" vertical="center" wrapText="true"/>
    </xf>
    <xf numFmtId="0" fontId="4" fillId="0" borderId="7" xfId="484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6" applyFont="true" applyBorder="true">
      <alignment horizontal="center" vertical="center"/>
      <protection locked="false"/>
    </xf>
    <xf numFmtId="0" fontId="4" fillId="0" borderId="1" xfId="641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3" applyFont="true" applyBorder="true">
      <alignment horizontal="right" vertical="center"/>
    </xf>
    <xf numFmtId="0" fontId="7" fillId="0" borderId="0" xfId="38" applyFont="true" applyBorder="true">
      <alignment horizontal="center" vertical="center" wrapText="true"/>
    </xf>
    <xf numFmtId="0" fontId="7" fillId="0" borderId="0" xfId="33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85" applyFont="true" applyBorder="true">
      <alignment wrapText="true"/>
    </xf>
    <xf numFmtId="0" fontId="4" fillId="0" borderId="0" xfId="288" applyFont="true" applyBorder="true">
      <alignment horizontal="right" wrapText="true"/>
    </xf>
    <xf numFmtId="0" fontId="4" fillId="0" borderId="1" xfId="516" applyFont="true" applyBorder="true">
      <alignment horizontal="center" vertical="center" wrapText="true"/>
    </xf>
    <xf numFmtId="0" fontId="4" fillId="0" borderId="1" xfId="34" applyFont="true" applyBorder="true">
      <alignment horizontal="center" vertical="center"/>
    </xf>
    <xf numFmtId="0" fontId="4" fillId="0" borderId="1" xfId="157" applyFont="true" applyBorder="true">
      <alignment vertical="center" wrapText="true"/>
    </xf>
    <xf numFmtId="0" fontId="8" fillId="0" borderId="0" xfId="287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4" applyFont="true" applyBorder="true">
      <alignment horizontal="right" vertical="center"/>
      <protection locked="false"/>
    </xf>
    <xf numFmtId="0" fontId="4" fillId="0" borderId="0" xfId="445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6" applyFont="true" applyBorder="true">
      <alignment wrapText="true"/>
    </xf>
    <xf numFmtId="0" fontId="1" fillId="0" borderId="0" xfId="642" applyFont="true" applyBorder="true">
      <protection locked="false"/>
    </xf>
    <xf numFmtId="0" fontId="2" fillId="0" borderId="0" xfId="661" applyFont="true" applyBorder="true">
      <alignment horizontal="center" vertical="center" wrapText="true"/>
    </xf>
    <xf numFmtId="0" fontId="2" fillId="0" borderId="0" xfId="84" applyFont="true" applyBorder="true">
      <alignment horizontal="center" vertical="center"/>
      <protection locked="false"/>
    </xf>
    <xf numFmtId="0" fontId="3" fillId="0" borderId="0" xfId="44" applyFont="true" applyBorder="true">
      <alignment horizontal="left" vertical="center" wrapText="true"/>
    </xf>
    <xf numFmtId="0" fontId="4" fillId="0" borderId="8" xfId="130" applyFont="true" applyBorder="true">
      <alignment horizontal="center" vertical="center" wrapText="true"/>
    </xf>
    <xf numFmtId="0" fontId="4" fillId="0" borderId="8" xfId="120" applyFont="true" applyBorder="true">
      <alignment horizontal="center" vertical="center" wrapText="true"/>
      <protection locked="false"/>
    </xf>
    <xf numFmtId="0" fontId="4" fillId="0" borderId="9" xfId="127" applyFont="true" applyBorder="true">
      <alignment horizontal="center" vertical="center" wrapText="true"/>
    </xf>
    <xf numFmtId="0" fontId="4" fillId="0" borderId="9" xfId="639" applyFont="true" applyBorder="true">
      <alignment horizontal="center" vertical="center" wrapText="true"/>
      <protection locked="false"/>
    </xf>
    <xf numFmtId="0" fontId="4" fillId="0" borderId="10" xfId="124" applyFont="true" applyBorder="true">
      <alignment horizontal="center" vertical="center" wrapText="true"/>
    </xf>
    <xf numFmtId="0" fontId="4" fillId="0" borderId="10" xfId="643" applyFont="true" applyBorder="true">
      <alignment horizontal="center" vertical="center" wrapText="true"/>
      <protection locked="false"/>
    </xf>
    <xf numFmtId="0" fontId="3" fillId="0" borderId="10" xfId="148" applyFont="true" applyBorder="true">
      <alignment horizontal="left" vertical="center" wrapText="true"/>
    </xf>
    <xf numFmtId="0" fontId="3" fillId="0" borderId="10" xfId="647" applyFont="true" applyBorder="true">
      <alignment horizontal="right" vertical="center"/>
      <protection locked="false"/>
    </xf>
    <xf numFmtId="0" fontId="3" fillId="0" borderId="11" xfId="40" applyFont="true" applyBorder="true">
      <alignment horizontal="center" vertical="center"/>
    </xf>
    <xf numFmtId="0" fontId="3" fillId="0" borderId="12" xfId="121" applyFont="true" applyBorder="true">
      <alignment horizontal="left" vertical="center"/>
    </xf>
    <xf numFmtId="0" fontId="3" fillId="0" borderId="10" xfId="638" applyFont="true" applyBorder="true">
      <alignment horizontal="left" vertical="center"/>
    </xf>
    <xf numFmtId="0" fontId="3" fillId="0" borderId="0" xfId="357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56" applyFont="true" applyBorder="true">
      <alignment horizontal="right"/>
      <protection locked="false"/>
    </xf>
    <xf numFmtId="0" fontId="4" fillId="0" borderId="6" xfId="426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4" applyFont="true" applyBorder="true">
      <alignment horizontal="center" vertical="center"/>
      <protection locked="false"/>
    </xf>
    <xf numFmtId="0" fontId="3" fillId="0" borderId="0" xfId="373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8" applyFont="true" applyBorder="true">
      <alignment horizontal="center" vertical="center"/>
    </xf>
    <xf numFmtId="49" fontId="5" fillId="0" borderId="1" xfId="219" applyNumberFormat="true" applyFont="true" applyBorder="true" applyAlignment="true">
      <alignment horizontal="left" vertical="center" wrapText="true" indent="1"/>
    </xf>
    <xf numFmtId="0" fontId="4" fillId="0" borderId="10" xfId="150" applyFont="true" applyBorder="true">
      <alignment horizontal="center" vertical="center"/>
      <protection locked="false"/>
    </xf>
    <xf numFmtId="0" fontId="3" fillId="0" borderId="10" xfId="76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20" applyFont="true" applyBorder="true">
      <alignment horizontal="right"/>
      <protection locked="false"/>
    </xf>
    <xf numFmtId="49" fontId="9" fillId="0" borderId="0" xfId="640" applyNumberFormat="true" applyFont="true" applyBorder="true">
      <protection locked="false"/>
    </xf>
    <xf numFmtId="0" fontId="1" fillId="0" borderId="0" xfId="359" applyFont="true" applyBorder="true">
      <alignment horizontal="right"/>
    </xf>
    <xf numFmtId="0" fontId="10" fillId="0" borderId="0" xfId="522" applyFont="true" applyBorder="true">
      <alignment horizontal="center" vertical="center" wrapText="true"/>
      <protection locked="false"/>
    </xf>
    <xf numFmtId="0" fontId="10" fillId="0" borderId="0" xfId="83" applyFont="true" applyBorder="true">
      <alignment horizontal="center" vertical="center"/>
      <protection locked="false"/>
    </xf>
    <xf numFmtId="0" fontId="10" fillId="0" borderId="0" xfId="428" applyFont="true" applyBorder="true">
      <alignment horizontal="center" vertical="center"/>
    </xf>
    <xf numFmtId="0" fontId="3" fillId="0" borderId="0" xfId="377" applyFont="true" applyBorder="true">
      <alignment horizontal="left" vertical="center"/>
      <protection locked="false"/>
    </xf>
    <xf numFmtId="0" fontId="4" fillId="0" borderId="2" xfId="528" applyFont="true" applyBorder="true">
      <alignment horizontal="center" vertical="center"/>
      <protection locked="false"/>
    </xf>
    <xf numFmtId="49" fontId="4" fillId="0" borderId="2" xfId="644" applyNumberFormat="true" applyFont="true" applyBorder="true">
      <alignment horizontal="center" vertical="center" wrapText="true"/>
      <protection locked="false"/>
    </xf>
    <xf numFmtId="0" fontId="4" fillId="0" borderId="3" xfId="264" applyFont="true" applyBorder="true">
      <alignment horizontal="center" vertical="center"/>
      <protection locked="false"/>
    </xf>
    <xf numFmtId="49" fontId="4" fillId="0" borderId="3" xfId="648" applyNumberFormat="true" applyFont="true" applyBorder="true">
      <alignment horizontal="center" vertical="center" wrapText="true"/>
      <protection locked="false"/>
    </xf>
    <xf numFmtId="49" fontId="4" fillId="0" borderId="1" xfId="91" applyNumberFormat="true" applyFont="true" applyBorder="true">
      <alignment horizontal="center" vertical="center"/>
      <protection locked="false"/>
    </xf>
    <xf numFmtId="0" fontId="3" fillId="0" borderId="1" xfId="201" applyFont="true" applyBorder="true">
      <alignment horizontal="left" vertical="center" wrapText="true"/>
      <protection locked="false"/>
    </xf>
    <xf numFmtId="0" fontId="1" fillId="0" borderId="6" xfId="581" applyFont="true" applyBorder="true">
      <alignment horizontal="center" vertical="center"/>
      <protection locked="false"/>
    </xf>
    <xf numFmtId="0" fontId="1" fillId="0" borderId="7" xfId="78" applyFont="true" applyBorder="true">
      <alignment horizontal="center" vertical="center"/>
      <protection locked="false"/>
    </xf>
    <xf numFmtId="0" fontId="3" fillId="0" borderId="0" xfId="49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4" applyNumberFormat="true" applyFont="true" applyBorder="true">
      <alignment horizontal="center" vertical="center" wrapText="true"/>
      <protection locked="false"/>
    </xf>
    <xf numFmtId="49" fontId="4" fillId="0" borderId="1" xfId="648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8" applyFont="true" applyBorder="true">
      <alignment horizontal="center" vertical="center"/>
      <protection locked="false"/>
    </xf>
    <xf numFmtId="0" fontId="6" fillId="0" borderId="0" xfId="368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9" applyFont="true" applyBorder="true">
      <alignment vertical="center" wrapText="true"/>
    </xf>
    <xf numFmtId="0" fontId="3" fillId="0" borderId="1" xfId="645" applyFont="true" applyBorder="true">
      <alignment horizontal="center" vertical="center" wrapText="true"/>
    </xf>
    <xf numFmtId="0" fontId="3" fillId="0" borderId="1" xfId="79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1" applyFont="true" applyBorder="true">
      <alignment horizontal="left" vertical="center"/>
    </xf>
    <xf numFmtId="0" fontId="4" fillId="0" borderId="1" xfId="182" applyFont="true" applyBorder="true">
      <alignment horizontal="center" vertical="center" wrapText="true"/>
    </xf>
    <xf numFmtId="0" fontId="3" fillId="0" borderId="1" xfId="4" applyFont="true" applyBorder="true">
      <alignment horizontal="left" vertical="center"/>
    </xf>
    <xf numFmtId="0" fontId="4" fillId="0" borderId="1" xfId="123" applyFont="true" applyBorder="true">
      <alignment horizontal="center" vertical="center"/>
    </xf>
    <xf numFmtId="0" fontId="4" fillId="0" borderId="1" xfId="588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1" applyFont="true" applyBorder="true">
      <alignment vertical="top"/>
      <protection locked="false"/>
    </xf>
    <xf numFmtId="49" fontId="1" fillId="0" borderId="0" xfId="538" applyNumberFormat="true" applyFont="true" applyBorder="true">
      <protection locked="false"/>
    </xf>
    <xf numFmtId="0" fontId="4" fillId="0" borderId="0" xfId="274" applyFont="true" applyBorder="true">
      <alignment horizontal="left" vertical="center"/>
      <protection locked="false"/>
    </xf>
    <xf numFmtId="0" fontId="4" fillId="0" borderId="1" xfId="209" applyFont="true" applyBorder="true">
      <alignment horizontal="center" vertical="center" wrapText="true"/>
      <protection locked="false"/>
    </xf>
    <xf numFmtId="0" fontId="4" fillId="0" borderId="1" xfId="302" applyFont="true" applyBorder="true">
      <alignment horizontal="center" vertical="center" wrapText="true"/>
      <protection locked="false"/>
    </xf>
    <xf numFmtId="0" fontId="4" fillId="0" borderId="1" xfId="264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4" applyFont="true" applyBorder="true">
      <alignment horizontal="center" vertical="center"/>
      <protection locked="false"/>
    </xf>
    <xf numFmtId="0" fontId="3" fillId="0" borderId="1" xfId="310" applyFont="true" applyBorder="true">
      <alignment horizontal="left" vertical="center"/>
    </xf>
    <xf numFmtId="49" fontId="5" fillId="0" borderId="1" xfId="219" applyNumberFormat="true" applyFont="true" applyBorder="true" applyAlignment="true">
      <alignment horizontal="left" vertical="center" wrapText="true" indent="2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4" fillId="0" borderId="1" xfId="548" applyFont="true" applyBorder="true">
      <alignment horizontal="center" vertical="center" wrapText="true"/>
      <protection locked="false"/>
    </xf>
    <xf numFmtId="0" fontId="4" fillId="0" borderId="1" xfId="555" applyFont="true" applyBorder="true">
      <alignment horizontal="center" vertical="center" wrapText="true"/>
      <protection locked="false"/>
    </xf>
    <xf numFmtId="0" fontId="4" fillId="0" borderId="1" xfId="279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60" applyFont="true" applyBorder="true">
      <alignment horizontal="center"/>
    </xf>
    <xf numFmtId="0" fontId="1" fillId="0" borderId="1" xfId="376" applyFont="true" applyBorder="true">
      <alignment horizontal="center" vertical="center" wrapText="true"/>
      <protection locked="false"/>
    </xf>
    <xf numFmtId="0" fontId="3" fillId="0" borderId="1" xfId="412" applyFont="true" applyBorder="true">
      <alignment horizontal="left" vertical="center"/>
      <protection locked="false"/>
    </xf>
    <xf numFmtId="0" fontId="3" fillId="0" borderId="1" xfId="321" applyFont="true" applyBorder="true">
      <alignment horizontal="left" vertical="center"/>
      <protection locked="false"/>
    </xf>
    <xf numFmtId="0" fontId="1" fillId="0" borderId="0" xfId="618" applyFont="true" applyBorder="true">
      <alignment horizontal="center" wrapText="true"/>
    </xf>
    <xf numFmtId="0" fontId="17" fillId="0" borderId="0" xfId="619" applyFont="true" applyBorder="true">
      <alignment horizontal="center" vertical="center" wrapText="true"/>
    </xf>
    <xf numFmtId="0" fontId="18" fillId="0" borderId="1" xfId="623" applyFont="true" applyBorder="true">
      <alignment horizontal="center" vertical="center" wrapText="true"/>
    </xf>
    <xf numFmtId="0" fontId="18" fillId="0" borderId="1" xfId="629" applyFont="true" applyBorder="true">
      <alignment horizontal="center" vertical="center" wrapText="true"/>
    </xf>
    <xf numFmtId="0" fontId="3" fillId="0" borderId="0" xfId="252" applyFont="true" applyBorder="true">
      <alignment horizontal="right" wrapText="true"/>
    </xf>
    <xf numFmtId="178" fontId="19" fillId="0" borderId="0" xfId="0" applyNumberFormat="true" applyFont="true" applyBorder="true" applyAlignment="true">
      <alignment horizontal="right" vertical="center"/>
    </xf>
    <xf numFmtId="0" fontId="20" fillId="0" borderId="0" xfId="429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5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3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3" fillId="0" borderId="1" xfId="0" applyFont="true" applyBorder="true" applyAlignment="true">
      <alignment horizontal="left" indent="1"/>
    </xf>
    <xf numFmtId="0" fontId="21" fillId="0" borderId="1" xfId="465" applyFont="true" applyBorder="true">
      <alignment horizontal="center" vertical="center"/>
    </xf>
    <xf numFmtId="0" fontId="21" fillId="0" borderId="1" xfId="448" applyFont="true" applyBorder="true">
      <alignment horizontal="center" vertical="center"/>
    </xf>
    <xf numFmtId="0" fontId="21" fillId="0" borderId="1" xfId="456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8" fontId="23" fillId="0" borderId="1" xfId="0" applyNumberFormat="true" applyFont="true" applyBorder="true" applyAlignment="true">
      <alignment horizontal="right" vertical="center"/>
    </xf>
    <xf numFmtId="178" fontId="23" fillId="0" borderId="1" xfId="0" applyNumberFormat="true" applyFont="true" applyBorder="true" applyAlignment="true">
      <alignment horizontal="right" vertical="center" indent="1"/>
    </xf>
    <xf numFmtId="178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6" applyFont="true" applyBorder="true">
      <alignment horizontal="center" vertical="center"/>
      <protection locked="false"/>
    </xf>
    <xf numFmtId="0" fontId="21" fillId="0" borderId="1" xfId="552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6" applyFont="true" applyBorder="true">
      <alignment horizontal="center" vertical="center"/>
      <protection locked="false"/>
    </xf>
    <xf numFmtId="0" fontId="22" fillId="0" borderId="1" xfId="176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06" applyFont="true" applyBorder="true">
      <alignment vertical="top"/>
    </xf>
    <xf numFmtId="49" fontId="4" fillId="0" borderId="1" xfId="255" applyNumberFormat="true" applyFont="true" applyBorder="true">
      <alignment horizontal="center" vertical="center" wrapText="true"/>
    </xf>
    <xf numFmtId="49" fontId="4" fillId="0" borderId="1" xfId="262" applyNumberFormat="true" applyFont="true" applyBorder="true">
      <alignment horizontal="center" vertical="center" wrapText="true"/>
    </xf>
    <xf numFmtId="0" fontId="4" fillId="0" borderId="1" xfId="431" applyFont="true" applyBorder="true">
      <alignment horizontal="center" vertical="center"/>
      <protection locked="false"/>
    </xf>
    <xf numFmtId="49" fontId="4" fillId="0" borderId="1" xfId="375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47" applyFont="true" applyBorder="true">
      <alignment horizontal="center" vertical="center"/>
    </xf>
    <xf numFmtId="49" fontId="5" fillId="0" borderId="0" xfId="219" applyNumberFormat="true" applyFont="true" applyBorder="true">
      <alignment horizontal="left" vertical="center" wrapText="true"/>
    </xf>
    <xf numFmtId="0" fontId="24" fillId="0" borderId="0" xfId="342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219" applyNumberFormat="true" applyFont="true" applyBorder="true" applyAlignment="true">
      <alignment horizontal="center" vertical="center" wrapText="true"/>
    </xf>
    <xf numFmtId="0" fontId="4" fillId="0" borderId="1" xfId="528" applyFont="true" applyBorder="true">
      <alignment horizontal="center" vertical="center"/>
      <protection locked="false"/>
    </xf>
    <xf numFmtId="49" fontId="5" fillId="0" borderId="1" xfId="219" applyNumberFormat="true" applyFont="true" applyBorder="true" applyAlignment="true">
      <alignment horizontal="center" vertical="center" wrapText="true"/>
    </xf>
    <xf numFmtId="0" fontId="4" fillId="0" borderId="1" xfId="160" applyFont="true" applyBorder="true">
      <alignment horizontal="center" vertical="center" wrapText="true"/>
    </xf>
    <xf numFmtId="0" fontId="3" fillId="0" borderId="0" xfId="517" applyFont="true" applyBorder="true">
      <alignment horizontal="left" vertical="center" wrapText="true"/>
      <protection locked="false"/>
    </xf>
    <xf numFmtId="0" fontId="4" fillId="0" borderId="0" xfId="37" applyFont="true" applyBorder="true">
      <alignment horizontal="left" vertical="center" wrapText="true"/>
    </xf>
    <xf numFmtId="0" fontId="4" fillId="0" borderId="1" xfId="188" applyFont="true" applyBorder="true">
      <alignment horizontal="center" vertical="center" wrapText="true"/>
    </xf>
    <xf numFmtId="0" fontId="4" fillId="0" borderId="1" xfId="130" applyFont="true" applyBorder="true">
      <alignment horizontal="center" vertical="center" wrapText="true"/>
    </xf>
    <xf numFmtId="0" fontId="4" fillId="0" borderId="1" xfId="348" applyFont="true" applyBorder="true">
      <alignment horizontal="center" vertical="center"/>
    </xf>
    <xf numFmtId="0" fontId="4" fillId="0" borderId="1" xfId="236" applyFont="true" applyBorder="true">
      <alignment horizontal="center" vertical="center"/>
    </xf>
    <xf numFmtId="0" fontId="4" fillId="0" borderId="1" xfId="68" applyFont="true" applyBorder="true">
      <alignment horizontal="center" vertical="center"/>
    </xf>
    <xf numFmtId="0" fontId="1" fillId="0" borderId="1" xfId="446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6" applyFont="true" applyBorder="true">
      <alignment horizontal="center" vertical="center"/>
    </xf>
    <xf numFmtId="0" fontId="4" fillId="0" borderId="1" xfId="150" applyFont="true" applyBorder="true">
      <alignment horizontal="center" vertical="center"/>
      <protection locked="false"/>
    </xf>
    <xf numFmtId="3" fontId="4" fillId="0" borderId="1" xfId="334" applyNumberFormat="true" applyFont="true" applyBorder="true">
      <alignment horizontal="center" vertical="center"/>
      <protection locked="false"/>
    </xf>
    <xf numFmtId="3" fontId="4" fillId="0" borderId="1" xfId="537" applyNumberFormat="true" applyFont="true" applyBorder="true">
      <alignment horizontal="center" vertical="center"/>
    </xf>
    <xf numFmtId="0" fontId="4" fillId="0" borderId="1" xfId="120" applyFont="true" applyBorder="true">
      <alignment horizontal="center" vertical="center" wrapText="true"/>
      <protection locked="false"/>
    </xf>
    <xf numFmtId="0" fontId="4" fillId="0" borderId="1" xfId="22" applyFont="true" applyBorder="true">
      <alignment horizontal="center" vertical="center" wrapText="true"/>
    </xf>
    <xf numFmtId="0" fontId="4" fillId="0" borderId="1" xfId="643" applyFont="true" applyBorder="true">
      <alignment horizontal="center" vertical="center" wrapText="true"/>
      <protection locked="false"/>
    </xf>
    <xf numFmtId="3" fontId="4" fillId="0" borderId="1" xfId="554" applyNumberFormat="true" applyFont="true" applyBorder="true">
      <alignment horizontal="center" vertical="top"/>
      <protection locked="false"/>
    </xf>
    <xf numFmtId="0" fontId="1" fillId="0" borderId="1" xfId="558" applyFont="true" applyBorder="true">
      <alignment horizontal="center" vertical="top"/>
    </xf>
    <xf numFmtId="0" fontId="4" fillId="0" borderId="1" xfId="484" applyFont="true" applyBorder="true">
      <alignment horizontal="center" vertical="center" wrapText="true"/>
    </xf>
    <xf numFmtId="0" fontId="6" fillId="0" borderId="0" xfId="608" applyFont="true" applyBorder="true">
      <alignment horizontal="center" vertical="center"/>
      <protection locked="false"/>
    </xf>
    <xf numFmtId="0" fontId="1" fillId="0" borderId="1" xfId="420" applyFont="true" applyBorder="true">
      <alignment horizontal="center" vertical="center" wrapText="true"/>
      <protection locked="false"/>
    </xf>
    <xf numFmtId="0" fontId="1" fillId="0" borderId="1" xfId="198" applyFont="true" applyBorder="true">
      <alignment horizontal="center" vertical="center" wrapText="true"/>
      <protection locked="false"/>
    </xf>
    <xf numFmtId="0" fontId="1" fillId="0" borderId="1" xfId="388" applyFont="true" applyBorder="true">
      <alignment horizontal="center" vertical="center" wrapText="true"/>
      <protection locked="false"/>
    </xf>
    <xf numFmtId="0" fontId="1" fillId="0" borderId="1" xfId="449" applyFont="true" applyBorder="true">
      <alignment horizontal="center" vertical="center" wrapText="true"/>
    </xf>
    <xf numFmtId="0" fontId="1" fillId="0" borderId="1" xfId="379" applyFont="true" applyBorder="true">
      <alignment horizontal="center" vertical="center" wrapText="true"/>
    </xf>
    <xf numFmtId="0" fontId="1" fillId="0" borderId="1" xfId="263" applyFont="true" applyBorder="true">
      <alignment horizontal="center" vertical="center"/>
    </xf>
    <xf numFmtId="0" fontId="1" fillId="0" borderId="1" xfId="210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70" applyFont="true" applyBorder="true">
      <alignment horizontal="center" vertical="center"/>
      <protection locked="false"/>
    </xf>
    <xf numFmtId="0" fontId="3" fillId="0" borderId="1" xfId="281" applyFont="true" applyBorder="true">
      <alignment horizontal="right" vertical="center"/>
      <protection locked="false"/>
    </xf>
    <xf numFmtId="0" fontId="1" fillId="0" borderId="1" xfId="305" applyFont="true" applyBorder="true">
      <alignment horizontal="center" vertical="center" wrapText="true"/>
    </xf>
    <xf numFmtId="3" fontId="1" fillId="0" borderId="1" xfId="280" applyNumberFormat="true" applyFont="true" applyBorder="true">
      <alignment horizontal="center" vertical="center"/>
    </xf>
    <xf numFmtId="3" fontId="1" fillId="0" borderId="1" xfId="172" applyNumberFormat="true" applyFont="true" applyBorder="true">
      <alignment horizontal="center" vertical="center"/>
    </xf>
    <xf numFmtId="0" fontId="1" fillId="0" borderId="1" xfId="581" applyFont="true" applyBorder="true">
      <alignment horizontal="center" vertical="center"/>
      <protection locked="false"/>
    </xf>
    <xf numFmtId="0" fontId="1" fillId="0" borderId="1" xfId="476" applyFont="true" applyBorder="true">
      <alignment horizontal="center" vertical="center"/>
      <protection locked="false"/>
    </xf>
    <xf numFmtId="0" fontId="1" fillId="0" borderId="1" xfId="136" applyFont="true" applyBorder="true">
      <alignment horizontal="center" vertical="center" wrapText="true"/>
    </xf>
    <xf numFmtId="0" fontId="1" fillId="0" borderId="1" xfId="473" applyFont="true" applyBorder="true">
      <alignment horizontal="center" vertical="center" wrapText="true"/>
      <protection locked="false"/>
    </xf>
    <xf numFmtId="0" fontId="1" fillId="0" borderId="1" xfId="477" applyFont="true" applyBorder="true">
      <alignment horizontal="center" vertical="center" wrapText="true"/>
    </xf>
    <xf numFmtId="0" fontId="1" fillId="0" borderId="1" xfId="276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08" applyFont="true" applyBorder="true">
      <alignment horizontal="center" vertical="center"/>
      <protection locked="false"/>
    </xf>
    <xf numFmtId="0" fontId="1" fillId="0" borderId="0" xfId="246" applyFont="true" applyBorder="true">
      <alignment horizontal="right"/>
      <protection locked="false"/>
    </xf>
    <xf numFmtId="0" fontId="1" fillId="0" borderId="1" xfId="511" applyFont="true" applyBorder="true">
      <alignment horizontal="center" vertical="center" wrapText="true"/>
      <protection locked="false"/>
    </xf>
    <xf numFmtId="0" fontId="1" fillId="0" borderId="1" xfId="335" applyFont="true" applyBorder="true">
      <alignment horizontal="center" vertical="center" wrapText="true"/>
    </xf>
    <xf numFmtId="0" fontId="1" fillId="0" borderId="1" xfId="497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195" applyFont="true" applyBorder="true">
      <alignment horizontal="center" vertical="top"/>
    </xf>
    <xf numFmtId="0" fontId="3" fillId="0" borderId="0" xfId="26" applyFont="true" applyBorder="true">
      <alignment horizontal="left" vertical="center"/>
    </xf>
    <xf numFmtId="0" fontId="25" fillId="0" borderId="0" xfId="369" applyFont="true" applyBorder="true">
      <alignment horizontal="center" vertical="center"/>
    </xf>
    <xf numFmtId="0" fontId="4" fillId="0" borderId="1" xfId="187" applyFont="true" applyBorder="true">
      <alignment horizontal="center" vertical="center"/>
    </xf>
    <xf numFmtId="0" fontId="4" fillId="0" borderId="1" xfId="215" applyFont="true" applyBorder="true">
      <alignment horizontal="center" vertical="center"/>
    </xf>
    <xf numFmtId="0" fontId="4" fillId="0" borderId="1" xfId="181" applyFont="true" applyBorder="true">
      <alignment horizontal="center" vertical="center"/>
    </xf>
    <xf numFmtId="0" fontId="4" fillId="0" borderId="1" xfId="159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9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8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52" applyFont="true" applyBorder="true" quotePrefix="true">
      <alignment horizontal="right" wrapText="true"/>
    </xf>
    <xf numFmtId="0" fontId="3" fillId="0" borderId="0" xfId="356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5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6">
    <cellStyle name="常规" xfId="0" builtinId="0"/>
    <cellStyle name="Normal" xfId="1"/>
    <cellStyle name="部门项目中期规划预算表13 __b-29-0" xfId="2"/>
    <cellStyle name="上级补助项目支出预算表12 __b-22-0" xfId="3"/>
    <cellStyle name="上级补助项目支出预算表12 __b-17-0" xfId="4"/>
    <cellStyle name="上级补助项目支出预算表12 __b-21-0" xfId="5"/>
    <cellStyle name="上级补助项目支出预算表12 __b-16-0" xfId="6"/>
    <cellStyle name="上级补助项目支出预算表12 __b-20-0" xfId="7"/>
    <cellStyle name="上级补助项目支出预算表12 __b-15-0" xfId="8"/>
    <cellStyle name="上级补助项目支出预算表12 __b-14-0" xfId="9"/>
    <cellStyle name="上级补助项目支出预算表12 __b-13-0" xfId="10"/>
    <cellStyle name="上级补助项目支出预算表12 __b-12-0" xfId="11"/>
    <cellStyle name="上级补助项目支出预算表12 __b-11-0" xfId="12"/>
    <cellStyle name="上级补助项目支出预算表12 __b-9-0" xfId="13"/>
    <cellStyle name="上级补助项目支出预算表12 __b-8-0" xfId="14"/>
    <cellStyle name="上级补助项目支出预算表12 __b-7-0" xfId="15"/>
    <cellStyle name="上级补助项目支出预算表12 __b-6-0" xfId="16"/>
    <cellStyle name="上级补助项目支出预算表12 __b-3-0" xfId="17"/>
    <cellStyle name="上级补助项目支出预算表12 __b-2-0" xfId="18"/>
    <cellStyle name="新增资产配置表11 __b-17-0" xfId="19"/>
    <cellStyle name="新增资产配置表11 __b-16-0" xfId="20"/>
    <cellStyle name="新增资产配置表11 __b-20-0" xfId="21"/>
    <cellStyle name="新增资产配置表11 __b-15-0" xfId="22"/>
    <cellStyle name="新增资产配置表11 __b-14-0" xfId="23"/>
    <cellStyle name="新增资产配置表11 __b-5-0" xfId="24"/>
    <cellStyle name="新增资产配置表11 __b-4-0" xfId="25"/>
    <cellStyle name="新增资产配置表11 __b-3-0" xfId="26"/>
    <cellStyle name="新增资产配置表11 __b-2-0" xfId="27"/>
    <cellStyle name="新增资产配置表11 __b-1-0" xfId="28"/>
    <cellStyle name="市对下转移支付预算表10-1 __b-14-0" xfId="29"/>
    <cellStyle name="市对下转移支付预算表10-1 __b-13-0" xfId="30"/>
    <cellStyle name="市对下转移支付预算表10-1 __b-12-0" xfId="31"/>
    <cellStyle name="市对下转移支付预算表10-1 __b-11-0" xfId="32"/>
    <cellStyle name="市对下转移支付预算表10-1 __b-8-0" xfId="33"/>
    <cellStyle name="市对下转移支付预算表10-1 __b-6-0" xfId="34"/>
    <cellStyle name="市对下转移支付预算表10-1 __b-5-0" xfId="35"/>
    <cellStyle name="市对下转移支付预算表10-1 __b-4-0" xfId="36"/>
    <cellStyle name="市对下转移支付预算表10-1 __b-3-0" xfId="37"/>
    <cellStyle name="市对下转移支付预算表10-1 __b-2-0" xfId="38"/>
    <cellStyle name="市对下转移支付预算表10-1 __b-1-0" xfId="39"/>
    <cellStyle name="政府购买服务预算表09 __b-8-0" xfId="40"/>
    <cellStyle name="政府购买服务预算表09 __b-7-0" xfId="41"/>
    <cellStyle name="政府购买服务预算表09 __b-6-0" xfId="42"/>
    <cellStyle name="政府购买服务预算表09 __b-4-0" xfId="43"/>
    <cellStyle name="政府购买服务预算表09 __b-3-0" xfId="44"/>
    <cellStyle name="政府购买服务预算表09 __b-2-0" xfId="45"/>
    <cellStyle name="政府购买服务预算表09 __b-1-0" xfId="46"/>
    <cellStyle name="部门政府采购预算表08 __b-38-0" xfId="47"/>
    <cellStyle name="部门政府采购预算表08 __b-37-0" xfId="48"/>
    <cellStyle name="部门政府采购预算表08 __b-36-0" xfId="49"/>
    <cellStyle name="部门政府采购预算表08 __b-35-0" xfId="50"/>
    <cellStyle name="部门政府采购预算表08 __b-29-0" xfId="51"/>
    <cellStyle name="部门政府采购预算表08 __b-34-0" xfId="52"/>
    <cellStyle name="部门政府采购预算表08 __b-28-0" xfId="53"/>
    <cellStyle name="部门政府采购预算表08 __b-33-0" xfId="54"/>
    <cellStyle name="部门政府采购预算表08 __b-32-0" xfId="55"/>
    <cellStyle name="部门政府采购预算表08 __b-27-0" xfId="56"/>
    <cellStyle name="部门政府采购预算表08 __b-31-0" xfId="57"/>
    <cellStyle name="部门政府采购预算表08 __b-26-0" xfId="58"/>
    <cellStyle name="部门政府采购预算表08 __b-30-0" xfId="59"/>
    <cellStyle name="部门政府采购预算表08 __b-25-0" xfId="60"/>
    <cellStyle name="部门政府采购预算表08 __b-24-0" xfId="61"/>
    <cellStyle name="部门政府采购预算表08 __b-19-0" xfId="62"/>
    <cellStyle name="部门政府采购预算表08 __b-23-0" xfId="63"/>
    <cellStyle name="部门政府采购预算表08 __b-18-0" xfId="64"/>
    <cellStyle name="部门政府采购预算表08 __b-22-0" xfId="65"/>
    <cellStyle name="部门政府采购预算表08 __b-17-0" xfId="66"/>
    <cellStyle name="部门政府采购预算表08 __b-20-0" xfId="67"/>
    <cellStyle name="部门政府采购预算表08 __b-15-0" xfId="68"/>
    <cellStyle name="部门政府采购预算表08 __b-14-0" xfId="69"/>
    <cellStyle name="部门政府采购预算表08 __b-13-0" xfId="70"/>
    <cellStyle name="部门政府采购预算表08 __b-12-0" xfId="71"/>
    <cellStyle name="部门政府采购预算表08 __b-11-0" xfId="72"/>
    <cellStyle name="部门政府采购预算表08 __b-10-0" xfId="73"/>
    <cellStyle name="市对下转移支付绩效目标表10-2 __b-18-0" xfId="74"/>
    <cellStyle name="政府购买服务预算表09 __b-33-0" xfId="75"/>
    <cellStyle name="政府购买服务预算表09 __b-28-0" xfId="76"/>
    <cellStyle name="国有资本经营预算支出表07 __b-21-0" xfId="77"/>
    <cellStyle name="国有资本经营预算支出表07 __b-16-0" xfId="78"/>
    <cellStyle name="市对下转移支付绩效目标表10-2 __b-17-0" xfId="79"/>
    <cellStyle name="政府购买服务预算表09 __b-32-0" xfId="80"/>
    <cellStyle name="政府购买服务预算表09 __b-27-0" xfId="81"/>
    <cellStyle name="国有资本经营预算支出表07 __b-20-0" xfId="82"/>
    <cellStyle name="国有资本经营预算支出表07 __b-15-0" xfId="83"/>
    <cellStyle name="市对下转移支付绩效目标表10-2 __b-16-0" xfId="84"/>
    <cellStyle name="政府购买服务预算表09 __b-31-0" xfId="85"/>
    <cellStyle name="政府购买服务预算表09 __b-26-0" xfId="86"/>
    <cellStyle name="国有资本经营预算支出表07 __b-14-0" xfId="87"/>
    <cellStyle name="市对下转移支付绩效目标表10-2 __b-15-0" xfId="88"/>
    <cellStyle name="政府购买服务预算表09 __b-30-0" xfId="89"/>
    <cellStyle name="政府购买服务预算表09 __b-25-0" xfId="90"/>
    <cellStyle name="国有资本经营预算支出表07 __b-13-0" xfId="91"/>
    <cellStyle name="政府性基金预算支出预算表06 __b-9-0" xfId="92"/>
    <cellStyle name="政府性基金预算支出预算表06 __b-8-0" xfId="93"/>
    <cellStyle name="政府性基金预算支出预算表06 __b-7-0" xfId="94"/>
    <cellStyle name="政府性基金预算支出预算表06 __b-6-0" xfId="95"/>
    <cellStyle name="政府性基金预算支出预算表06 __b-5-0" xfId="96"/>
    <cellStyle name="政府性基金预算支出预算表06 __b-29-0" xfId="97"/>
    <cellStyle name="项目支出绩效目标表（另文下达）05-3 __b-16-0" xfId="98"/>
    <cellStyle name="政府性基金预算支出预算表06 __b-28-0" xfId="99"/>
    <cellStyle name="项目支出绩效目标表（另文下达）05-3 __b-15-0" xfId="100"/>
    <cellStyle name="项目支出绩效目标表（另文下达）05-3 __b-13-0" xfId="101"/>
    <cellStyle name="项目支出绩效目标表（另文下达）05-3 __b-11-0" xfId="102"/>
    <cellStyle name="项目支出绩效目标表（另文下达）05-3 __b-10-0" xfId="103"/>
    <cellStyle name="项目支出绩效目标表（本级下达）05-2 __b-8-0" xfId="104"/>
    <cellStyle name="项目支出绩效目标表（本级下达）05-2 __b-7-0" xfId="105"/>
    <cellStyle name="项目支出绩效目标表（本级下达）05-2 __b-6-0" xfId="106"/>
    <cellStyle name="项目支出绩效目标表（本级下达）05-2 __b-5-0" xfId="107"/>
    <cellStyle name="项目支出绩效目标表（本级下达）05-2 __b-4-0" xfId="108"/>
    <cellStyle name="项目支出绩效目标表（本级下达）05-2 __b-3-0" xfId="109"/>
    <cellStyle name="项目支出绩效目标表（本级下达）05-2 __b-2-0" xfId="110"/>
    <cellStyle name="项目支出绩效目标表（本级下达）05-2 __b-1-0" xfId="111"/>
    <cellStyle name="项目支出预算表（其他运转类.特定目标类项目）05-1 __b-39-0" xfId="112"/>
    <cellStyle name="项目支出预算表（其他运转类.特定目标类项目）05-1 __b-43-0" xfId="113"/>
    <cellStyle name="项目支出预算表（其他运转类.特定目标类项目）05-1 __b-38-0" xfId="114"/>
    <cellStyle name="项目支出预算表（其他运转类.特定目标类项目）05-1 __b-42-0" xfId="115"/>
    <cellStyle name="项目支出预算表（其他运转类.特定目标类项目）05-1 __b-37-0" xfId="116"/>
    <cellStyle name="项目支出预算表（其他运转类.特定目标类项目）05-1 __b-41-0" xfId="117"/>
    <cellStyle name="项目支出预算表（其他运转类.特定目标类项目）05-1 __b-36-0" xfId="118"/>
    <cellStyle name="市对下转移支付绩效目标表10-2 __b-11-0" xfId="119"/>
    <cellStyle name="政府购买服务预算表09 __b-21-0" xfId="120"/>
    <cellStyle name="政府购买服务预算表09 __b-16-0" xfId="121"/>
    <cellStyle name="项目支出预算表（其他运转类.特定目标类项目）05-1 __b-34-0" xfId="122"/>
    <cellStyle name="项目支出预算表（其他运转类.特定目标类项目）05-1 __b-29-0" xfId="123"/>
    <cellStyle name="政府购买服务预算表09 __b-14-0" xfId="124"/>
    <cellStyle name="项目支出预算表（其他运转类.特定目标类项目）05-1 __b-32-0" xfId="125"/>
    <cellStyle name="项目支出预算表（其他运转类.特定目标类项目）05-1 __b-27-0" xfId="126"/>
    <cellStyle name="政府购买服务预算表09 __b-13-0" xfId="127"/>
    <cellStyle name="项目支出预算表（其他运转类.特定目标类项目）05-1 __b-31-0" xfId="128"/>
    <cellStyle name="项目支出预算表（其他运转类.特定目标类项目）05-1 __b-26-0" xfId="129"/>
    <cellStyle name="政府购买服务预算表09 __b-12-0" xfId="130"/>
    <cellStyle name="政府性基金预算支出预算表06 __b-1-0" xfId="131"/>
    <cellStyle name="部门政府采购预算表08 __b-6-0" xfId="132"/>
    <cellStyle name="部门项目中期规划预算表13 __b-28-0" xfId="133"/>
    <cellStyle name="一般公共预算支出预算表（按经济科目分类）02-3 __b-38-0" xfId="134"/>
    <cellStyle name="项目支出绩效目标表（本级下达）05-2 __b-12-0" xfId="135"/>
    <cellStyle name="__b-30-0" xfId="136"/>
    <cellStyle name="__b-25-0" xfId="137"/>
    <cellStyle name="政府性基金预算支出预算表06 __b-26-0" xfId="138"/>
    <cellStyle name="部门收入预算表01-2 __b-25-0" xfId="139"/>
    <cellStyle name="部门政府采购预算表08 __b-1-0" xfId="140"/>
    <cellStyle name="上级补助项目支出预算表12 __b-1-0" xfId="141"/>
    <cellStyle name="IntegralNumberStyle" xfId="142"/>
    <cellStyle name="TimeStyle" xfId="143"/>
    <cellStyle name="一般公共预算支出预算表（按功能科目分类）02-2 __b-13-0" xfId="144"/>
    <cellStyle name="输入" xfId="145" builtinId="20"/>
    <cellStyle name="市对下转移支付绩效目标表10-2 __b-10-0" xfId="146"/>
    <cellStyle name="政府购买服务预算表09 __b-20-0" xfId="147"/>
    <cellStyle name="政府购买服务预算表09 __b-15-0" xfId="148"/>
    <cellStyle name="部门政府采购预算表08 __b-16-0" xfId="149"/>
    <cellStyle name="部门政府采购预算表08 __b-21-0" xfId="150"/>
    <cellStyle name="NumberStyle" xfId="151"/>
    <cellStyle name="货币[0]" xfId="152" builtinId="7"/>
    <cellStyle name="项目支出预算表（其他运转类.特定目标类项目）05-1 __b-9-0" xfId="153"/>
    <cellStyle name="百分比" xfId="154" builtinId="5"/>
    <cellStyle name="政府性基金预算支出预算表06 __b-11-0" xfId="155"/>
    <cellStyle name="部门收入预算表01-2 __b-10-0" xfId="156"/>
    <cellStyle name="市对下转移支付预算表10-1 __b-7-0" xfId="157"/>
    <cellStyle name="标题" xfId="158" builtinId="15"/>
    <cellStyle name="部门项目中期规划预算表13 __b-22-0" xfId="159"/>
    <cellStyle name="部门项目中期规划预算表13 __b-17-0" xfId="160"/>
    <cellStyle name="一般公共预算支出预算表（按经济科目分类）02-3 __b-32-0" xfId="161"/>
    <cellStyle name="一般公共预算支出预算表（按经济科目分类）02-3 __b-27-0" xfId="162"/>
    <cellStyle name="__b-7-0" xfId="163"/>
    <cellStyle name="60% - 强调文字颜色 4" xfId="164" builtinId="44"/>
    <cellStyle name="__b-14-0" xfId="165"/>
    <cellStyle name="MoneyStyle" xfId="166"/>
    <cellStyle name="__b-22-0" xfId="167"/>
    <cellStyle name="__b-17-0" xfId="168"/>
    <cellStyle name="部门项目中期规划预算表13 __b-7-0" xfId="169"/>
    <cellStyle name="政府性基金预算支出预算表06 __b-23-0" xfId="170"/>
    <cellStyle name="政府性基金预算支出预算表06 __b-18-0" xfId="171"/>
    <cellStyle name="部门收入预算表01-2 __b-22-0" xfId="172"/>
    <cellStyle name="部门收入预算表01-2 __b-17-0" xfId="173"/>
    <cellStyle name="部门项目中期规划预算表13 __b-23-0" xfId="174"/>
    <cellStyle name="部门项目中期规划预算表13 __b-18-0" xfId="175"/>
    <cellStyle name="一般公共预算支出预算表（按经济科目分类）02-3 __b-33-0" xfId="176"/>
    <cellStyle name="一般公共预算支出预算表（按经济科目分类）02-3 __b-28-0" xfId="177"/>
    <cellStyle name="__b-8-0" xfId="178"/>
    <cellStyle name="__b-20-0" xfId="179"/>
    <cellStyle name="__b-15-0" xfId="180"/>
    <cellStyle name="部门项目中期规划预算表13 __b-21-0" xfId="181"/>
    <cellStyle name="部门项目中期规划预算表13 __b-16-0" xfId="182"/>
    <cellStyle name="差" xfId="183" builtinId="27"/>
    <cellStyle name="一般公共预算支出预算表（按经济科目分类）02-3 __b-31-0" xfId="184"/>
    <cellStyle name="一般公共预算支出预算表（按经济科目分类）02-3 __b-26-0" xfId="185"/>
    <cellStyle name="__b-6-0" xfId="186"/>
    <cellStyle name="部门项目中期规划预算表13 __b-20-0" xfId="187"/>
    <cellStyle name="部门项目中期规划预算表13 __b-15-0" xfId="188"/>
    <cellStyle name="项目支出绩效目标表（另文下达）05-3 __b-9-0" xfId="189"/>
    <cellStyle name="一般公共预算支出预算表（按经济科目分类）02-3 __b-30-0" xfId="190"/>
    <cellStyle name="一般公共预算支出预算表（按经济科目分类）02-3 __b-25-0" xfId="191"/>
    <cellStyle name="强调文字颜色 1" xfId="192" builtinId="29"/>
    <cellStyle name="__b-5-0" xfId="193"/>
    <cellStyle name="市对下转移支付绩效目标表10-2 __b-9-0" xfId="194"/>
    <cellStyle name="__b-12-0" xfId="195"/>
    <cellStyle name="部门项目中期规划预算表13 __b-2-0" xfId="196"/>
    <cellStyle name="政府性基金预算支出预算表06 __b-13-0" xfId="197"/>
    <cellStyle name="部门收入预算表01-2 __b-12-0" xfId="198"/>
    <cellStyle name="政府性基金预算支出预算表06 __b-2-0" xfId="199"/>
    <cellStyle name="部门政府采购预算表08 __b-7-0" xfId="200"/>
    <cellStyle name="部门项目中期规划预算表13 __b-8-0" xfId="201"/>
    <cellStyle name="政府性基金预算支出预算表06 __b-24-0" xfId="202"/>
    <cellStyle name="政府性基金预算支出预算表06 __b-19-0" xfId="203"/>
    <cellStyle name="部门收入预算表01-2 __b-23-0" xfId="204"/>
    <cellStyle name="部门收入预算表01-2 __b-18-0" xfId="205"/>
    <cellStyle name="项目支出绩效目标表（本级下达）05-2 __b-10-0" xfId="206"/>
    <cellStyle name="__b-23-0" xfId="207"/>
    <cellStyle name="__b-18-0" xfId="208"/>
    <cellStyle name="部门项目中期规划预算表13 __b-4-0" xfId="209"/>
    <cellStyle name="部门收入预算表01-2 __b-14-0" xfId="210"/>
    <cellStyle name="政府性基金预算支出预算表06 __b-20-0" xfId="211"/>
    <cellStyle name="政府性基金预算支出预算表06 __b-15-0" xfId="212"/>
    <cellStyle name="一般公共预算“三公”经费支出预算表03 __b-18-0" xfId="213"/>
    <cellStyle name="一般公共预算“三公”经费支出预算表03 __b-23-0" xfId="214"/>
    <cellStyle name="部门项目中期规划预算表13 __b-27-0" xfId="215"/>
    <cellStyle name="一般公共预算支出预算表（按经济科目分类）02-3 __b-37-0" xfId="216"/>
    <cellStyle name="财政拨款收支预算总表02-1 __b-9-0" xfId="217"/>
    <cellStyle name="市对下转移支付预算表10-1 __b-10-0" xfId="218"/>
    <cellStyle name="TextStyle" xfId="219"/>
    <cellStyle name="一般公共预算支出预算表（按功能科目分类）02-2 __b-20-0" xfId="220"/>
    <cellStyle name="一般公共预算支出预算表（按功能科目分类）02-2 __b-15-0" xfId="221"/>
    <cellStyle name="上级补助项目支出预算表12 __b-5-0" xfId="222"/>
    <cellStyle name="超链接" xfId="223" builtinId="8"/>
    <cellStyle name="政府购买服务预算表09 __b-5-0" xfId="224"/>
    <cellStyle name="财政拨款收支预算总表02-1 __b-2-0" xfId="225"/>
    <cellStyle name="部门政府采购预算表08 __b-5-0" xfId="226"/>
    <cellStyle name="项目支出预算表（其他运转类.特定目标类项目）05-1 __b-10-0" xfId="227"/>
    <cellStyle name="__b-21-0" xfId="228"/>
    <cellStyle name="__b-16-0" xfId="229"/>
    <cellStyle name="政府性基金预算支出预算表06 __b-10-0" xfId="230"/>
    <cellStyle name="60% - 强调文字颜色 1" xfId="231" builtinId="32"/>
    <cellStyle name="部门政府采购预算表08 __b-2-0" xfId="232"/>
    <cellStyle name="20% - 强调文字颜色 4" xfId="233" builtinId="42"/>
    <cellStyle name="上级补助项目支出预算表12 __b-4-0" xfId="234"/>
    <cellStyle name="强调文字颜色 4" xfId="235" builtinId="41"/>
    <cellStyle name="部门项目中期规划预算表13 __b-24-0" xfId="236"/>
    <cellStyle name="部门项目中期规划预算表13 __b-19-0" xfId="237"/>
    <cellStyle name="一般公共预算支出预算表（按经济科目分类）02-3 __b-34-0" xfId="238"/>
    <cellStyle name="一般公共预算支出预算表（按经济科目分类）02-3 __b-29-0" xfId="239"/>
    <cellStyle name="项目支出预算表（其他运转类.特定目标类项目）05-1 __b-15-0" xfId="240"/>
    <cellStyle name="项目支出预算表（其他运转类.特定目标类项目）05-1 __b-20-0" xfId="241"/>
    <cellStyle name="一般公共预算支出预算表（按功能科目分类）02-2 __b-4-0" xfId="242"/>
    <cellStyle name="__b-9-0" xfId="243"/>
    <cellStyle name="强调文字颜色 3" xfId="244" builtinId="37"/>
    <cellStyle name="一般公共预算“三公”经费支出预算表03 __b-10-0" xfId="245"/>
    <cellStyle name="部门项目中期规划预算表13 __b-26-0" xfId="246"/>
    <cellStyle name="一般公共预算支出预算表（按经济科目分类）02-3 __b-36-0" xfId="247"/>
    <cellStyle name="货币" xfId="248" builtinId="4"/>
    <cellStyle name="项目支出绩效目标表（本级下达）05-2 __b-15-0" xfId="249"/>
    <cellStyle name="__b-28-0" xfId="250"/>
    <cellStyle name="__b-33-0" xfId="251"/>
    <cellStyle name="政府购买服务预算表09 __b-43-0" xfId="252"/>
    <cellStyle name="政府购买服务预算表09 __b-38-0" xfId="253"/>
    <cellStyle name="国有资本经营预算支出表07 __b-26-0" xfId="254"/>
    <cellStyle name="一般公共预算支出预算表（按经济科目分类）02-3 __b-5-0" xfId="255"/>
    <cellStyle name="市对下转移支付预算表10-1 __b-28-0" xfId="256"/>
    <cellStyle name="部门支出预算表01-03 __b-8-0" xfId="257"/>
    <cellStyle name="60% - 强调文字颜色 2" xfId="258" builtinId="36"/>
    <cellStyle name="部门项目中期规划预算表13 __b-10-0" xfId="259"/>
    <cellStyle name="项目支出绩效目标表（另文下达）05-3 __b-4-0" xfId="260"/>
    <cellStyle name="一般公共预算支出预算表（按经济科目分类）02-3 __b-20-0" xfId="261"/>
    <cellStyle name="一般公共预算支出预算表（按经济科目分类）02-3 __b-15-0" xfId="262"/>
    <cellStyle name="部门收入预算表01-2 __b-6-0" xfId="263"/>
    <cellStyle name="国有资本经营预算支出表07 __b-5-0" xfId="264"/>
    <cellStyle name="项目支出绩效目标表（本级下达）05-2 __b-9-0" xfId="265"/>
    <cellStyle name="一般公共预算支出预算表（按功能科目分类）02-2 __b-28-0" xfId="266"/>
    <cellStyle name="计算" xfId="267" builtinId="22"/>
    <cellStyle name="部门政府采购预算表08 __b-4-0" xfId="268"/>
    <cellStyle name="适中" xfId="269" builtinId="28"/>
    <cellStyle name="好" xfId="270" builtinId="26"/>
    <cellStyle name="新增资产配置表11 __b-6-0" xfId="271"/>
    <cellStyle name="部门支出预算表01-03 __b-10-0" xfId="272"/>
    <cellStyle name="财政拨款收支预算总表02-1 __b-11-0" xfId="273"/>
    <cellStyle name="基本支出预算表（人员类.运转类公用经费项目）04 __b-13-0" xfId="274"/>
    <cellStyle name="新增资产配置表11 __b-8-0" xfId="275"/>
    <cellStyle name="部门支出预算表01-03 __b-12-0" xfId="276"/>
    <cellStyle name="基本支出预算表（人员类.运转类公用经费项目）04 __b-39-0" xfId="277"/>
    <cellStyle name="项目支出预算表（其他运转类.特定目标类项目）05-1 __b-8-0" xfId="278"/>
    <cellStyle name="部门项目中期规划预算表13 __b-6-0" xfId="279"/>
    <cellStyle name="部门收入预算表01-2 __b-21-0" xfId="280"/>
    <cellStyle name="部门收入预算表01-2 __b-16-0" xfId="281"/>
    <cellStyle name="政府性基金预算支出预算表06 __b-22-0" xfId="282"/>
    <cellStyle name="政府性基金预算支出预算表06 __b-17-0" xfId="283"/>
    <cellStyle name="上级补助项目支出预算表12 __b-27-0" xfId="284"/>
    <cellStyle name="市对下转移支付预算表10-1 __b-9-0" xfId="285"/>
    <cellStyle name="已访问的超链接" xfId="286" builtinId="9"/>
    <cellStyle name="市对下转移支付预算表10-1 __b-22-0" xfId="287"/>
    <cellStyle name="市对下转移支付预算表10-1 __b-17-0" xfId="288"/>
    <cellStyle name="部门支出预算表01-03 __b-2-0" xfId="289"/>
    <cellStyle name="千位分隔" xfId="290" builtinId="3"/>
    <cellStyle name="基本支出预算表（人员类.运转类公用经费项目）04 __b-4-0" xfId="291"/>
    <cellStyle name="汇总" xfId="292" builtinId="25"/>
    <cellStyle name="项目支出绩效目标表（本级下达）05-2 __b-11-0" xfId="293"/>
    <cellStyle name="__b-24-0" xfId="294"/>
    <cellStyle name="__b-19-0" xfId="295"/>
    <cellStyle name="市对下转移支付预算表10-1 __b-20-0" xfId="296"/>
    <cellStyle name="市对下转移支付预算表10-1 __b-15-0" xfId="297"/>
    <cellStyle name="DateStyle" xfId="298"/>
    <cellStyle name="40% - 强调文字颜色 3" xfId="299" builtinId="39"/>
    <cellStyle name="标题 3" xfId="300" builtinId="18"/>
    <cellStyle name="部门政府采购预算表08 __b-3-0" xfId="301"/>
    <cellStyle name="部门项目中期规划预算表13 __b-5-0" xfId="302"/>
    <cellStyle name="政府性基金预算支出预算表06 __b-21-0" xfId="303"/>
    <cellStyle name="政府性基金预算支出预算表06 __b-16-0" xfId="304"/>
    <cellStyle name="部门收入预算表01-2 __b-20-0" xfId="305"/>
    <cellStyle name="部门收入预算表01-2 __b-15-0" xfId="306"/>
    <cellStyle name="40% - 强调文字颜色 6" xfId="307" builtinId="51"/>
    <cellStyle name="强调文字颜色 5" xfId="308" builtinId="45"/>
    <cellStyle name="千位分隔[0]" xfId="309" builtinId="6"/>
    <cellStyle name="基本支出预算表（人员类.运转类公用经费项目）04 __b-9-0" xfId="310"/>
    <cellStyle name="部门项目中期规划预算表13 __b-25-0" xfId="311"/>
    <cellStyle name="一般公共预算支出预算表（按经济科目分类）02-3 __b-35-0" xfId="312"/>
    <cellStyle name="项目支出预算表（其他运转类.特定目标类项目）05-1 __b-16-0" xfId="313"/>
    <cellStyle name="项目支出预算表（其他运转类.特定目标类项目）05-1 __b-21-0" xfId="314"/>
    <cellStyle name="链接单元格" xfId="315" builtinId="24"/>
    <cellStyle name="一般公共预算支出预算表（按功能科目分类）02-2 __b-5-0" xfId="316"/>
    <cellStyle name="60% - 强调文字颜色 3" xfId="317" builtinId="40"/>
    <cellStyle name="__b-2-0" xfId="318"/>
    <cellStyle name="标题 4" xfId="319" builtinId="19"/>
    <cellStyle name="40% - 强调文字颜色 4" xfId="320" builtinId="43"/>
    <cellStyle name="基本支出预算表（人员类.运转类公用经费项目）04 __b-17-0" xfId="321"/>
    <cellStyle name="基本支出预算表（人员类.运转类公用经费项目）04 __b-22-0" xfId="322"/>
    <cellStyle name="20% - 强调文字颜色 3" xfId="323" builtinId="38"/>
    <cellStyle name="部门支出预算表01-03 __b-21-0" xfId="324"/>
    <cellStyle name="部门支出预算表01-03 __b-16-0" xfId="325"/>
    <cellStyle name="政府性基金预算支出预算表06 __b-3-0" xfId="326"/>
    <cellStyle name="部门政府采购预算表08 __b-8-0" xfId="327"/>
    <cellStyle name="政府购买服务预算表09 __b-9-0" xfId="328"/>
    <cellStyle name="财政拨款收支预算总表02-1 __b-6-0" xfId="329"/>
    <cellStyle name="20% - 强调文字颜色 5" xfId="330" builtinId="46"/>
    <cellStyle name="基本支出预算表（人员类.运转类公用经费项目）04 __b-5-0" xfId="331"/>
    <cellStyle name="财政拨款收支预算总表02-1 __b-4-0" xfId="332"/>
    <cellStyle name="60% - 强调文字颜色 5" xfId="333" builtinId="48"/>
    <cellStyle name="部门支出预算表01-03 __b-19-0" xfId="334"/>
    <cellStyle name="部门支出预算表01-03 __b-24-0" xfId="335"/>
    <cellStyle name="基本支出预算表（人员类.运转类公用经费项目）04 __b-25-0" xfId="336"/>
    <cellStyle name="基本支出预算表（人员类.运转类公用经费项目）04 __b-30-0" xfId="337"/>
    <cellStyle name="基本支出预算表（人员类.运转类公用经费项目）04 __b-11-0" xfId="338"/>
    <cellStyle name="PercentStyle" xfId="339"/>
    <cellStyle name="检查单元格" xfId="340" builtinId="23"/>
    <cellStyle name="市对下转移支付绩效目标表10-2 __b-1-0" xfId="341"/>
    <cellStyle name="财政拨款收支预算总表02-1 __b-12-0" xfId="342"/>
    <cellStyle name="一般公共预算支出预算表（按功能科目分类）02-2 __b-18-0" xfId="343"/>
    <cellStyle name="一般公共预算支出预算表（按功能科目分类）02-2 __b-23-0" xfId="344"/>
    <cellStyle name="部门项目中期规划预算表13 __b-1-0" xfId="345"/>
    <cellStyle name="政府性基金预算支出预算表06 __b-12-0" xfId="346"/>
    <cellStyle name="部门收入预算表01-2 __b-11-0" xfId="347"/>
    <cellStyle name="项目支出预算表（其他运转类.特定目标类项目）05-1 __b-33-0" xfId="348"/>
    <cellStyle name="项目支出预算表（其他运转类.特定目标类项目）05-1 __b-28-0" xfId="349"/>
    <cellStyle name="20% - 强调文字颜色 6" xfId="350" builtinId="50"/>
    <cellStyle name="上级补助项目支出预算表12 __b-24-0" xfId="351"/>
    <cellStyle name="上级补助项目支出预算表12 __b-19-0" xfId="352"/>
    <cellStyle name="__b-3-0" xfId="353"/>
    <cellStyle name="60% - 强调文字颜色 6" xfId="354" builtinId="52"/>
    <cellStyle name="市对下转移支付绩效目标表10-2 __b-19-0" xfId="355"/>
    <cellStyle name="政府购买服务预算表09 __b-34-0" xfId="356"/>
    <cellStyle name="政府购买服务预算表09 __b-29-0" xfId="357"/>
    <cellStyle name="国有资本经营预算支出表07 __b-22-0" xfId="358"/>
    <cellStyle name="国有资本经营预算支出表07 __b-17-0" xfId="359"/>
    <cellStyle name="一般公共预算支出预算表（按经济科目分类）02-3 __b-1-0" xfId="360"/>
    <cellStyle name="市对下转移支付预算表10-1 __b-24-0" xfId="361"/>
    <cellStyle name="市对下转移支付预算表10-1 __b-19-0" xfId="362"/>
    <cellStyle name="部门支出预算表01-03 __b-4-0" xfId="363"/>
    <cellStyle name="标题 1" xfId="364" builtinId="16"/>
    <cellStyle name="40% - 强调文字颜色 1" xfId="365" builtinId="31"/>
    <cellStyle name="一般公共预算支出预算表（按功能科目分类）02-2 __b-21-0" xfId="366"/>
    <cellStyle name="一般公共预算支出预算表（按功能科目分类）02-2 __b-16-0" xfId="367"/>
    <cellStyle name="市对下转移支付绩效目标表10-2 __b-2-0" xfId="368"/>
    <cellStyle name="财政拨款收支预算总表02-1 __b-13-0" xfId="369"/>
    <cellStyle name="市对下转移支付预算表10-1 __b-29-0" xfId="370"/>
    <cellStyle name="部门支出预算表01-03 __b-9-0" xfId="371"/>
    <cellStyle name="政府购买服务预算表09 __b-44-0" xfId="372"/>
    <cellStyle name="政府购买服务预算表09 __b-39-0" xfId="373"/>
    <cellStyle name="国有资本经营预算支出表07 __b-27-0" xfId="374"/>
    <cellStyle name="一般公共预算支出预算表（按经济科目分类）02-3 __b-6-0" xfId="375"/>
    <cellStyle name="上级补助项目支出预算表12 __b-10-0" xfId="376"/>
    <cellStyle name="部门项目中期规划预算表13 __b-3-0" xfId="377"/>
    <cellStyle name="政府性基金预算支出预算表06 __b-14-0" xfId="378"/>
    <cellStyle name="部门收入预算表01-2 __b-13-0" xfId="379"/>
    <cellStyle name="__b-13-0" xfId="380"/>
    <cellStyle name="项目支出预算表（其他运转类.特定目标类项目）05-1 __b-35-0" xfId="381"/>
    <cellStyle name="项目支出预算表（其他运转类.特定目标类项目）05-1 __b-40-0" xfId="382"/>
    <cellStyle name="项目支出绩效目标表（另文下达）05-3 __b-12-0" xfId="383"/>
    <cellStyle name="40% - 强调文字颜色 5" xfId="384" builtinId="47"/>
    <cellStyle name="一般公共预算“三公”经费支出预算表03 __b-7-0" xfId="385"/>
    <cellStyle name="部门项目中期规划预算表13 __b-9-0" xfId="386"/>
    <cellStyle name="部门收入预算表01-2 __b-24-0" xfId="387"/>
    <cellStyle name="部门收入预算表01-2 __b-19-0" xfId="388"/>
    <cellStyle name="政府性基金预算支出预算表06 __b-25-0" xfId="389"/>
    <cellStyle name="政府性基金预算支出预算表06 __b-30-0" xfId="390"/>
    <cellStyle name="项目支出绩效目标表（另文下达）05-3 __b-14-0" xfId="391"/>
    <cellStyle name="一般公共预算“三公”经费支出预算表03 __b-9-0" xfId="392"/>
    <cellStyle name="部门支出预算表01-03 __b-25-0" xfId="393"/>
    <cellStyle name="部门支出预算表01-03 __b-30-0" xfId="394"/>
    <cellStyle name="基本支出预算表（人员类.运转类公用经费项目）04 __b-26-0" xfId="395"/>
    <cellStyle name="基本支出预算表（人员类.运转类公用经费项目）04 __b-31-0" xfId="396"/>
    <cellStyle name="20% - 强调文字颜色 2" xfId="397" builtinId="34"/>
    <cellStyle name="部门支出预算表01-03 __b-26-0" xfId="398"/>
    <cellStyle name="部门支出预算表01-03 __b-31-0" xfId="399"/>
    <cellStyle name="基本支出预算表（人员类.运转类公用经费项目）04 __b-27-0" xfId="400"/>
    <cellStyle name="基本支出预算表（人员类.运转类公用经费项目）04 __b-32-0" xfId="401"/>
    <cellStyle name="项目支出预算表（其他运转类.特定目标类项目）05-1 __b-1-0" xfId="402"/>
    <cellStyle name="__b-1-0" xfId="403"/>
    <cellStyle name="__b-4-0" xfId="404"/>
    <cellStyle name="一般公共预算支出预算表（按功能科目分类）02-2 __b-2-0" xfId="405"/>
    <cellStyle name="项目支出预算表（其他运转类.特定目标类项目）05-1 __b-13-0" xfId="406"/>
    <cellStyle name="项目支出绩效目标表（本级下达）05-2 __b-17-0" xfId="407"/>
    <cellStyle name="__b-35-0" xfId="408"/>
    <cellStyle name="__b-40-0" xfId="409"/>
    <cellStyle name="政府性基金预算支出预算表06 __b-27-0" xfId="410"/>
    <cellStyle name="部门支出预算表01-03 __b-14-0" xfId="411"/>
    <cellStyle name="基本支出预算表（人员类.运转类公用经费项目）04 __b-15-0" xfId="412"/>
    <cellStyle name="基本支出预算表（人员类.运转类公用经费项目）04 __b-20-0" xfId="413"/>
    <cellStyle name="部门项目中期规划预算表13 __b-14-0" xfId="414"/>
    <cellStyle name="项目支出绩效目标表（另文下达）05-3 __b-8-0" xfId="415"/>
    <cellStyle name="一般公共预算支出预算表（按经济科目分类）02-3 __b-24-0" xfId="416"/>
    <cellStyle name="一般公共预算支出预算表（按经济科目分类）02-3 __b-19-0" xfId="417"/>
    <cellStyle name="项目支出绩效目标表（另文下达）05-3 __b-2-0" xfId="418"/>
    <cellStyle name="一般公共预算支出预算表（按经济科目分类）02-3 __b-13-0" xfId="419"/>
    <cellStyle name="部门收入预算表01-2 __b-4-0" xfId="420"/>
    <cellStyle name="财政拨款收支预算总表02-1 __b-1-0" xfId="421"/>
    <cellStyle name="__b-49-0" xfId="422"/>
    <cellStyle name="政府性基金预算支出预算表06 __b-4-0" xfId="423"/>
    <cellStyle name="部门政府采购预算表08 __b-9-0" xfId="424"/>
    <cellStyle name="政府购买服务预算表09 __b-40-0" xfId="425"/>
    <cellStyle name="政府购买服务预算表09 __b-35-0" xfId="426"/>
    <cellStyle name="国有资本经营预算支出表07 __b-23-0" xfId="427"/>
    <cellStyle name="国有资本经营预算支出表07 __b-18-0" xfId="428"/>
    <cellStyle name="一般公共预算支出预算表（按经济科目分类）02-3 __b-2-0" xfId="429"/>
    <cellStyle name="市对下转移支付预算表10-1 __b-30-0" xfId="430"/>
    <cellStyle name="市对下转移支付预算表10-1 __b-25-0" xfId="431"/>
    <cellStyle name="部门支出预算表01-03 __b-5-0" xfId="432"/>
    <cellStyle name="政府购买服务预算表09 __b-41-0" xfId="433"/>
    <cellStyle name="政府购买服务预算表09 __b-36-0" xfId="434"/>
    <cellStyle name="国有资本经营预算支出表07 __b-24-0" xfId="435"/>
    <cellStyle name="国有资本经营预算支出表07 __b-19-0" xfId="436"/>
    <cellStyle name="一般公共预算支出预算表（按经济科目分类）02-3 __b-3-0" xfId="437"/>
    <cellStyle name="市对下转移支付预算表10-1 __b-31-0" xfId="438"/>
    <cellStyle name="市对下转移支付预算表10-1 __b-26-0" xfId="439"/>
    <cellStyle name="部门支出预算表01-03 __b-6-0" xfId="440"/>
    <cellStyle name="政府购买服务预算表09 __b-42-0" xfId="441"/>
    <cellStyle name="政府购买服务预算表09 __b-37-0" xfId="442"/>
    <cellStyle name="国有资本经营预算支出表07 __b-25-0" xfId="443"/>
    <cellStyle name="一般公共预算支出预算表（按经济科目分类）02-3 __b-4-0" xfId="444"/>
    <cellStyle name="市对下转移支付预算表10-1 __b-27-0" xfId="445"/>
    <cellStyle name="部门支出预算表01-03 __b-7-0" xfId="446"/>
    <cellStyle name="项目支出绩效目标表（另文下达）05-3 __b-3-0" xfId="447"/>
    <cellStyle name="一般公共预算支出预算表（按经济科目分类）02-3 __b-14-0" xfId="448"/>
    <cellStyle name="部门收入预算表01-2 __b-5-0" xfId="449"/>
    <cellStyle name="政府购买服务预算表09 __b-45-0" xfId="450"/>
    <cellStyle name="国有资本经营预算支出表07 __b-28-0" xfId="451"/>
    <cellStyle name="一般公共预算支出预算表（按经济科目分类）02-3 __b-7-0" xfId="452"/>
    <cellStyle name="部门项目中期规划预算表13 __b-11-0" xfId="453"/>
    <cellStyle name="项目支出绩效目标表（另文下达）05-3 __b-5-0" xfId="454"/>
    <cellStyle name="一般公共预算支出预算表（按经济科目分类）02-3 __b-21-0" xfId="455"/>
    <cellStyle name="一般公共预算支出预算表（按经济科目分类）02-3 __b-16-0" xfId="456"/>
    <cellStyle name="部门收入预算表01-2 __b-7-0" xfId="457"/>
    <cellStyle name="国有资本经营预算支出表07 __b-29-0" xfId="458"/>
    <cellStyle name="一般公共预算支出预算表（按经济科目分类）02-3 __b-8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22-0" xfId="462"/>
    <cellStyle name="一般公共预算支出预算表（按经济科目分类）02-3 __b-17-0" xfId="463"/>
    <cellStyle name="部门收入预算表01-2 __b-8-0" xfId="464"/>
    <cellStyle name="一般公共预算支出预算表（按经济科目分类）02-3 __b-9-0" xfId="465"/>
    <cellStyle name="部门项目中期规划预算表13 __b-13-0" xfId="466"/>
    <cellStyle name="项目支出绩效目标表（另文下达）05-3 __b-7-0" xfId="467"/>
    <cellStyle name="一般公共预算支出预算表（按经济科目分类）02-3 __b-23-0" xfId="468"/>
    <cellStyle name="一般公共预算支出预算表（按经济科目分类）02-3 __b-18-0" xfId="469"/>
    <cellStyle name="部门收入预算表01-2 __b-9-0" xfId="470"/>
    <cellStyle name="项目支出绩效目标表（本级下达）05-2 __b-13-0" xfId="471"/>
    <cellStyle name="__b-26-0" xfId="472"/>
    <cellStyle name="__b-31-0" xfId="473"/>
    <cellStyle name="项目支出绩效目标表（本级下达）05-2 __b-14-0" xfId="474"/>
    <cellStyle name="警告文本" xfId="475" builtinId="11"/>
    <cellStyle name="__b-27-0" xfId="476"/>
    <cellStyle name="__b-32-0" xfId="477"/>
    <cellStyle name="新增资产配置表11 __b-18-0" xfId="478"/>
    <cellStyle name="基本支出预算表（人员类.运转类公用经费项目）04 __b-1-0" xfId="479"/>
    <cellStyle name="市对下转移支付绩效目标表10-2 __b-7-0" xfId="480"/>
    <cellStyle name="__b-10-0" xfId="481"/>
    <cellStyle name="财政拨款收支预算总表02-1 __b-18-0" xfId="482"/>
    <cellStyle name="财政拨款收支预算总表02-1 __b-23-0" xfId="483"/>
    <cellStyle name="新增资产配置表11 __b-19-0" xfId="484"/>
    <cellStyle name="基本支出预算表（人员类.运转类公用经费项目）04 __b-2-0" xfId="485"/>
    <cellStyle name="市对下转移支付绩效目标表10-2 __b-8-0" xfId="486"/>
    <cellStyle name="__b-11-0" xfId="487"/>
    <cellStyle name="财政拨款收支预算总表02-1 __b-19-0" xfId="488"/>
    <cellStyle name="财政拨款收支预算总表02-1 __b-24-0" xfId="489"/>
    <cellStyle name="项目支出绩效目标表（本级下达）05-2 __b-16-0" xfId="490"/>
    <cellStyle name="__b-29-0" xfId="491"/>
    <cellStyle name="__b-34-0" xfId="492"/>
    <cellStyle name="基本支出预算表（人员类.运转类公用经费项目）04 __b-3-0" xfId="493"/>
    <cellStyle name="项目支出绩效目标表（本级下达）05-2 __b-18-0" xfId="494"/>
    <cellStyle name="标题 2" xfId="495" builtinId="17"/>
    <cellStyle name="40% - 强调文字颜色 2" xfId="496" builtinId="35"/>
    <cellStyle name="__b-36-0" xfId="497"/>
    <cellStyle name="__b-41-0" xfId="498"/>
    <cellStyle name="__b-37-0" xfId="499"/>
    <cellStyle name="__b-42-0" xfId="500"/>
    <cellStyle name="基本支出预算表（人员类.运转类公用经费项目）04 __b-6-0" xfId="501"/>
    <cellStyle name="__b-38-0" xfId="502"/>
    <cellStyle name="__b-43-0" xfId="503"/>
    <cellStyle name="基本支出预算表（人员类.运转类公用经费项目）04 __b-7-0" xfId="504"/>
    <cellStyle name="__b-39-0" xfId="505"/>
    <cellStyle name="__b-44-0" xfId="506"/>
    <cellStyle name="基本支出预算表（人员类.运转类公用经费项目）04 __b-8-0" xfId="507"/>
    <cellStyle name="__b-45-0" xfId="508"/>
    <cellStyle name="__b-46-0" xfId="509"/>
    <cellStyle name="__b-47-0" xfId="510"/>
    <cellStyle name="__b-48-0" xfId="511"/>
    <cellStyle name="市对下转移支付预算表10-1 __b-21-0" xfId="512"/>
    <cellStyle name="市对下转移支付预算表10-1 __b-16-0" xfId="513"/>
    <cellStyle name="部门支出预算表01-03 __b-1-0" xfId="514"/>
    <cellStyle name="市对下转移支付预算表10-1 __b-23-0" xfId="515"/>
    <cellStyle name="市对下转移支付预算表10-1 __b-18-0" xfId="516"/>
    <cellStyle name="部门支出预算表01-03 __b-3-0" xfId="517"/>
    <cellStyle name="上级补助项目支出预算表12 __b-23-0" xfId="518"/>
    <cellStyle name="上级补助项目支出预算表12 __b-18-0" xfId="519"/>
    <cellStyle name="国有资本经营预算支出表07 __b-1-0" xfId="520"/>
    <cellStyle name="财政拨款收支预算总表02-1 __b-10-0" xfId="521"/>
    <cellStyle name="国有资本经营预算支出表07 __b-2-0" xfId="522"/>
    <cellStyle name="强调文字颜色 6" xfId="523" builtinId="49"/>
    <cellStyle name="上级补助项目支出预算表12 __b-30-0" xfId="524"/>
    <cellStyle name="上级补助项目支出预算表12 __b-25-0" xfId="525"/>
    <cellStyle name="国有资本经营预算支出表07 __b-3-0" xfId="526"/>
    <cellStyle name="上级补助项目支出预算表12 __b-26-0" xfId="527"/>
    <cellStyle name="国有资本经营预算支出表07 __b-4-0" xfId="528"/>
    <cellStyle name="新增资产配置表11 __b-7-0" xfId="529"/>
    <cellStyle name="部门支出预算表01-03 __b-11-0" xfId="530"/>
    <cellStyle name="基本支出预算表（人员类.运转类公用经费项目）04 __b-12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基本支出预算表（人员类.运转类公用经费项目）04 __b-10-0" xfId="535"/>
    <cellStyle name="部门支出预算表01-03 __b-15-0" xfId="536"/>
    <cellStyle name="部门支出预算表01-03 __b-20-0" xfId="537"/>
    <cellStyle name="基本支出预算表（人员类.运转类公用经费项目）04 __b-16-0" xfId="538"/>
    <cellStyle name="基本支出预算表（人员类.运转类公用经费项目）04 __b-21-0" xfId="539"/>
    <cellStyle name="部门支出预算表01-03 __b-17-0" xfId="540"/>
    <cellStyle name="部门支出预算表01-03 __b-22-0" xfId="541"/>
    <cellStyle name="基本支出预算表（人员类.运转类公用经费项目）04 __b-18-0" xfId="542"/>
    <cellStyle name="基本支出预算表（人员类.运转类公用经费项目）04 __b-23-0" xfId="543"/>
    <cellStyle name="强调文字颜色 2" xfId="544" builtinId="33"/>
    <cellStyle name="部门支出预算表01-03 __b-18-0" xfId="545"/>
    <cellStyle name="部门支出预算表01-03 __b-23-0" xfId="546"/>
    <cellStyle name="基本支出预算表（人员类.运转类公用经费项目）04 __b-19-0" xfId="547"/>
    <cellStyle name="基本支出预算表（人员类.运转类公用经费项目）04 __b-24-0" xfId="548"/>
    <cellStyle name="部门支出预算表01-03 __b-27-0" xfId="549"/>
    <cellStyle name="部门支出预算表01-03 __b-32-0" xfId="550"/>
    <cellStyle name="基本支出预算表（人员类.运转类公用经费项目）04 __b-28-0" xfId="551"/>
    <cellStyle name="基本支出预算表（人员类.运转类公用经费项目）04 __b-33-0" xfId="552"/>
    <cellStyle name="项目支出预算表（其他运转类.特定目标类项目）05-1 __b-2-0" xfId="553"/>
    <cellStyle name="部门支出预算表01-03 __b-28-0" xfId="554"/>
    <cellStyle name="基本支出预算表（人员类.运转类公用经费项目）04 __b-29-0" xfId="555"/>
    <cellStyle name="基本支出预算表（人员类.运转类公用经费项目）04 __b-34-0" xfId="556"/>
    <cellStyle name="项目支出预算表（其他运转类.特定目标类项目）05-1 __b-3-0" xfId="557"/>
    <cellStyle name="部门支出预算表01-03 __b-29-0" xfId="558"/>
    <cellStyle name="基本支出预算表（人员类.运转类公用经费项目）04 __b-35-0" xfId="559"/>
    <cellStyle name="基本支出预算表（人员类.运转类公用经费项目）04 __b-40-0" xfId="560"/>
    <cellStyle name="项目支出预算表（其他运转类.特定目标类项目）05-1 __b-4-0" xfId="561"/>
    <cellStyle name="财政拨款收支预算总表02-1 __b-3-0" xfId="562"/>
    <cellStyle name="财政拨款收支预算总表02-1 __b-5-0" xfId="563"/>
    <cellStyle name="财政拨款收支预算总表02-1 __b-7-0" xfId="564"/>
    <cellStyle name="财政拨款收支预算总表02-1 __b-8-0" xfId="565"/>
    <cellStyle name="市对下转移支付绩效目标表10-2 __b-3-0" xfId="566"/>
    <cellStyle name="财政拨款收支预算总表02-1 __b-14-0" xfId="567"/>
    <cellStyle name="上级补助项目支出预算表12 __b-28-0" xfId="568"/>
    <cellStyle name="新增资产配置表11 __b-10-0" xfId="569"/>
    <cellStyle name="国有资本经营预算支出表07 __b-6-0" xfId="570"/>
    <cellStyle name="市对下转移支付绩效目标表10-2 __b-4-0" xfId="571"/>
    <cellStyle name="财政拨款收支预算总表02-1 __b-15-0" xfId="572"/>
    <cellStyle name="财政拨款收支预算总表02-1 __b-20-0" xfId="573"/>
    <cellStyle name="上级补助项目支出预算表12 __b-29-0" xfId="574"/>
    <cellStyle name="新增资产配置表11 __b-11-0" xfId="575"/>
    <cellStyle name="国有资本经营预算支出表07 __b-7-0" xfId="576"/>
    <cellStyle name="市对下转移支付绩效目标表10-2 __b-5-0" xfId="577"/>
    <cellStyle name="财政拨款收支预算总表02-1 __b-16-0" xfId="578"/>
    <cellStyle name="财政拨款收支预算总表02-1 __b-21-0" xfId="579"/>
    <cellStyle name="新增资产配置表11 __b-12-0" xfId="580"/>
    <cellStyle name="国有资本经营预算支出表07 __b-8-0" xfId="581"/>
    <cellStyle name="市对下转移支付绩效目标表10-2 __b-6-0" xfId="582"/>
    <cellStyle name="财政拨款收支预算总表02-1 __b-17-0" xfId="583"/>
    <cellStyle name="财政拨款收支预算总表02-1 __b-22-0" xfId="584"/>
    <cellStyle name="新增资产配置表11 __b-13-0" xfId="585"/>
    <cellStyle name="国有资本经营预算支出表07 __b-9-0" xfId="586"/>
    <cellStyle name="项目支出预算表（其他运转类.特定目标类项目）05-1 __b-25-0" xfId="587"/>
    <cellStyle name="项目支出预算表（其他运转类.特定目标类项目）05-1 __b-30-0" xfId="588"/>
    <cellStyle name="一般公共预算支出预算表（按功能科目分类）02-2 __b-9-0" xfId="589"/>
    <cellStyle name="一般公共预算支出预算表（按功能科目分类）02-2 __b-10-0" xfId="590"/>
    <cellStyle name="一般公共预算支出预算表（按功能科目分类）02-2 __b-11-0" xfId="591"/>
    <cellStyle name="一般公共预算支出预算表（按功能科目分类）02-2 __b-12-0" xfId="592"/>
    <cellStyle name="一般公共预算支出预算表（按功能科目分类）02-2 __b-14-0" xfId="593"/>
    <cellStyle name="一般公共预算支出预算表（按功能科目分类）02-2 __b-17-0" xfId="594"/>
    <cellStyle name="一般公共预算支出预算表（按功能科目分类）02-2 __b-22-0" xfId="595"/>
    <cellStyle name="一般公共预算支出预算表（按功能科目分类）02-2 __b-19-0" xfId="596"/>
    <cellStyle name="一般公共预算支出预算表（按功能科目分类）02-2 __b-24-0" xfId="597"/>
    <cellStyle name="一般公共预算支出预算表（按功能科目分类）02-2 __b-25-0" xfId="598"/>
    <cellStyle name="一般公共预算支出预算表（按功能科目分类）02-2 __b-26-0" xfId="599"/>
    <cellStyle name="一般公共预算支出预算表（按功能科目分类）02-2 __b-27-0" xfId="600"/>
    <cellStyle name="DateTimeStyle" xfId="601"/>
    <cellStyle name="部门收入预算表01-2 __b-1-0" xfId="602"/>
    <cellStyle name="一般公共预算支出预算表（按经济科目分类）02-3 __b-10-0" xfId="603"/>
    <cellStyle name="输出" xfId="604" builtinId="21"/>
    <cellStyle name="基本支出预算表（人员类.运转类公用经费项目）04 __b-36-0" xfId="605"/>
    <cellStyle name="基本支出预算表（人员类.运转类公用经费项目）04 __b-41-0" xfId="606"/>
    <cellStyle name="项目支出预算表（其他运转类.特定目标类项目）05-1 __b-5-0" xfId="607"/>
    <cellStyle name="部门收入预算表01-2 __b-2-0" xfId="608"/>
    <cellStyle name="一般公共预算支出预算表（按经济科目分类）02-3 __b-11-0" xfId="609"/>
    <cellStyle name="基本支出预算表（人员类.运转类公用经费项目）04 __b-37-0" xfId="610"/>
    <cellStyle name="项目支出预算表（其他运转类.特定目标类项目）05-1 __b-6-0" xfId="611"/>
    <cellStyle name="项目支出绩效目标表（另文下达）05-3 __b-1-0" xfId="612"/>
    <cellStyle name="20% - 强调文字颜色 1" xfId="613" builtinId="30"/>
    <cellStyle name="部门收入预算表01-2 __b-3-0" xfId="614"/>
    <cellStyle name="一般公共预算支出预算表（按经济科目分类）02-3 __b-12-0" xfId="615"/>
    <cellStyle name="基本支出预算表（人员类.运转类公用经费项目）04 __b-38-0" xfId="616"/>
    <cellStyle name="项目支出预算表（其他运转类.特定目标类项目）05-1 __b-7-0" xfId="617"/>
    <cellStyle name="一般公共预算“三公”经费支出预算表03 __b-1-0" xfId="618"/>
    <cellStyle name="一般公共预算“三公”经费支出预算表03 __b-2-0" xfId="619"/>
    <cellStyle name="一般公共预算“三公”经费支出预算表03 __b-3-0" xfId="620"/>
    <cellStyle name="一般公共预算“三公”经费支出预算表03 __b-4-0" xfId="621"/>
    <cellStyle name="一般公共预算“三公”经费支出预算表03 __b-5-0" xfId="622"/>
    <cellStyle name="一般公共预算“三公”经费支出预算表03 __b-6-0" xfId="623"/>
    <cellStyle name="注释" xfId="624" builtinId="10"/>
    <cellStyle name="一般公共预算“三公”经费支出预算表03 __b-8-0" xfId="625"/>
    <cellStyle name="一般公共预算“三公”经费支出预算表03 __b-11-0" xfId="626"/>
    <cellStyle name="一般公共预算“三公”经费支出预算表03 __b-12-0" xfId="627"/>
    <cellStyle name="一般公共预算“三公”经费支出预算表03 __b-13-0" xfId="628"/>
    <cellStyle name="一般公共预算“三公”经费支出预算表03 __b-14-0" xfId="629"/>
    <cellStyle name="一般公共预算“三公”经费支出预算表03 __b-15-0" xfId="630"/>
    <cellStyle name="一般公共预算“三公”经费支出预算表03 __b-20-0" xfId="631"/>
    <cellStyle name="一般公共预算“三公”经费支出预算表03 __b-16-0" xfId="632"/>
    <cellStyle name="一般公共预算“三公”经费支出预算表03 __b-21-0" xfId="633"/>
    <cellStyle name="一般公共预算“三公”经费支出预算表03 __b-17-0" xfId="634"/>
    <cellStyle name="一般公共预算“三公”经费支出预算表03 __b-22-0" xfId="635"/>
    <cellStyle name="一般公共预算“三公”经费支出预算表03 __b-19-0" xfId="636"/>
    <cellStyle name="市对下转移支付绩效目标表10-2 __b-12-0" xfId="637"/>
    <cellStyle name="政府购买服务预算表09 __b-17-0" xfId="638"/>
    <cellStyle name="政府购买服务预算表09 __b-22-0" xfId="639"/>
    <cellStyle name="国有资本经营预算支出表07 __b-10-0" xfId="640"/>
    <cellStyle name="市对下转移支付绩效目标表10-2 __b-13-0" xfId="641"/>
    <cellStyle name="政府购买服务预算表09 __b-18-0" xfId="642"/>
    <cellStyle name="政府购买服务预算表09 __b-23-0" xfId="643"/>
    <cellStyle name="国有资本经营预算支出表07 __b-11-0" xfId="644"/>
    <cellStyle name="市对下转移支付绩效目标表10-2 __b-14-0" xfId="645"/>
    <cellStyle name="政府购买服务预算表09 __b-19-0" xfId="646"/>
    <cellStyle name="政府购买服务预算表09 __b-24-0" xfId="647"/>
    <cellStyle name="国有资本经营预算支出表07 __b-12-0" xfId="648"/>
    <cellStyle name="项目支出预算表（其他运转类.特定目标类项目）05-1 __b-11-0" xfId="649"/>
    <cellStyle name="一般公共预算支出预算表（按功能科目分类）02-2 __b-1-0" xfId="650"/>
    <cellStyle name="项目支出预算表（其他运转类.特定目标类项目）05-1 __b-12-0" xfId="651"/>
    <cellStyle name="一般公共预算支出预算表（按功能科目分类）02-2 __b-3-0" xfId="652"/>
    <cellStyle name="项目支出预算表（其他运转类.特定目标类项目）05-1 __b-14-0" xfId="653"/>
    <cellStyle name="一般公共预算支出预算表（按功能科目分类）02-2 __b-6-0" xfId="654"/>
    <cellStyle name="项目支出预算表（其他运转类.特定目标类项目）05-1 __b-17-0" xfId="655"/>
    <cellStyle name="项目支出预算表（其他运转类.特定目标类项目）05-1 __b-22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0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  <cellStyle name="政府购买服务预算表09 __b-11-0" xfId="66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topLeftCell="A17" workbookViewId="0">
      <selection activeCell="B29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8"/>
      <c r="C2" s="258"/>
      <c r="D2" s="258"/>
    </row>
    <row r="3" ht="21" customHeight="true" spans="1:4">
      <c r="A3" s="259" t="str">
        <f>"单位名称："&amp;"富源县工业信息化和商务科技局"</f>
        <v>单位名称：富源县工业信息化和商务科技局</v>
      </c>
      <c r="B3" s="260"/>
      <c r="C3" s="260"/>
      <c r="D3" s="266" t="s">
        <v>2</v>
      </c>
    </row>
    <row r="4" ht="19.5" customHeight="true" spans="1:4">
      <c r="A4" s="261" t="s">
        <v>3</v>
      </c>
      <c r="B4" s="262"/>
      <c r="C4" s="261" t="s">
        <v>4</v>
      </c>
      <c r="D4" s="262"/>
    </row>
    <row r="5" ht="19.5" customHeight="true" spans="1:4">
      <c r="A5" s="263" t="s">
        <v>5</v>
      </c>
      <c r="B5" s="263" t="s">
        <v>6</v>
      </c>
      <c r="C5" s="263" t="s">
        <v>7</v>
      </c>
      <c r="D5" s="263" t="s">
        <v>6</v>
      </c>
    </row>
    <row r="6" ht="19.5" customHeight="true" spans="1:4">
      <c r="A6" s="264"/>
      <c r="B6" s="264"/>
      <c r="C6" s="264"/>
      <c r="D6" s="264"/>
    </row>
    <row r="7" ht="20.25" customHeight="true" spans="1:4">
      <c r="A7" s="8" t="s">
        <v>8</v>
      </c>
      <c r="B7" s="18">
        <v>958.528158</v>
      </c>
      <c r="C7" s="265" t="str">
        <f>"一"&amp;"、"&amp;"一般公共服务支出"</f>
        <v>一、一般公共服务支出</v>
      </c>
      <c r="D7" s="18">
        <v>462.686093</v>
      </c>
    </row>
    <row r="8" ht="20.25" customHeight="true" spans="1:4">
      <c r="A8" s="8" t="s">
        <v>9</v>
      </c>
      <c r="B8" s="18"/>
      <c r="C8" s="265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5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5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17.864855</v>
      </c>
      <c r="C11" s="265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5" t="str">
        <f>"六"&amp;"、"&amp;"科学技术支出"</f>
        <v>六、科学技术支出</v>
      </c>
      <c r="D12" s="18">
        <v>58.315146</v>
      </c>
    </row>
    <row r="13" ht="20.25" customHeight="true" spans="1:4">
      <c r="A13" s="8" t="s">
        <v>14</v>
      </c>
      <c r="B13" s="18"/>
      <c r="C13" s="265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5" t="str">
        <f>"八"&amp;"、"&amp;"社会保障和就业支出"</f>
        <v>八、社会保障和就业支出</v>
      </c>
      <c r="D14" s="18">
        <v>252.578946</v>
      </c>
    </row>
    <row r="15" ht="20.25" customHeight="true" spans="1:4">
      <c r="A15" s="8" t="s">
        <v>16</v>
      </c>
      <c r="B15" s="18"/>
      <c r="C15" s="265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17.864855</v>
      </c>
      <c r="C16" s="265" t="str">
        <f>"十"&amp;"、"&amp;"卫生健康支出"</f>
        <v>十、卫生健康支出</v>
      </c>
      <c r="D16" s="18">
        <v>62.128448</v>
      </c>
    </row>
    <row r="17" ht="20.25" customHeight="true" spans="1:4">
      <c r="A17" s="8"/>
      <c r="B17" s="18"/>
      <c r="C17" s="265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5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5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5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5" t="str">
        <f>"十五"&amp;"、"&amp;"资源勘探工业信息等支出"</f>
        <v>十五、资源勘探工业信息等支出</v>
      </c>
      <c r="D21" s="18">
        <v>81.636626</v>
      </c>
    </row>
    <row r="22" ht="20.25" customHeight="true" spans="1:4">
      <c r="A22" s="8"/>
      <c r="B22" s="8"/>
      <c r="C22" s="265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5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5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5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5" t="str">
        <f>"二十"&amp;"、"&amp;"住房保障支出"</f>
        <v>二十、住房保障支出</v>
      </c>
      <c r="D26" s="18">
        <v>59.047754</v>
      </c>
    </row>
    <row r="27" ht="20.25" customHeight="true" spans="1:4">
      <c r="A27" s="8"/>
      <c r="B27" s="8"/>
      <c r="C27" s="265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5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5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5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5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5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5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5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5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5" t="str">
        <f>"三十"&amp;"、"&amp;"抗疫特别国债安排的支出"</f>
        <v>三十、抗疫特别国债安排的支出</v>
      </c>
      <c r="D36" s="18"/>
    </row>
    <row r="37" ht="20.25" customHeight="true" spans="1:4">
      <c r="A37" s="209" t="s">
        <v>18</v>
      </c>
      <c r="B37" s="18">
        <v>976.393013</v>
      </c>
      <c r="C37" s="209" t="s">
        <v>19</v>
      </c>
      <c r="D37" s="18">
        <v>976.393013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9" t="s">
        <v>22</v>
      </c>
      <c r="B39" s="18">
        <v>976.393013</v>
      </c>
      <c r="C39" s="209" t="s">
        <v>23</v>
      </c>
      <c r="D39" s="18">
        <v>976.393013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23"/>
  <sheetViews>
    <sheetView showZeros="0" workbookViewId="0">
      <selection activeCell="C16" sqref="A1:K23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318</v>
      </c>
    </row>
    <row r="2" ht="28.5" customHeight="true" spans="2:11">
      <c r="B2" s="49" t="s">
        <v>319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"单位名称："&amp;"富源县工业信息化和商务科技局"</f>
        <v>单位名称：富源县工业信息化和商务科技局</v>
      </c>
      <c r="B3" s="3"/>
    </row>
    <row r="4" ht="44.25" customHeight="true" spans="1:11">
      <c r="A4" s="134" t="s">
        <v>230</v>
      </c>
      <c r="B4" s="42" t="s">
        <v>320</v>
      </c>
      <c r="C4" s="42" t="s">
        <v>321</v>
      </c>
      <c r="D4" s="42" t="s">
        <v>322</v>
      </c>
      <c r="E4" s="42" t="s">
        <v>323</v>
      </c>
      <c r="F4" s="42" t="s">
        <v>324</v>
      </c>
      <c r="G4" s="50" t="s">
        <v>325</v>
      </c>
      <c r="H4" s="42" t="s">
        <v>326</v>
      </c>
      <c r="I4" s="50" t="s">
        <v>327</v>
      </c>
      <c r="J4" s="50" t="s">
        <v>328</v>
      </c>
      <c r="K4" s="42" t="s">
        <v>329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315</v>
      </c>
      <c r="B8" s="8" t="s">
        <v>313</v>
      </c>
      <c r="C8" s="8" t="s">
        <v>330</v>
      </c>
      <c r="D8" s="8" t="s">
        <v>331</v>
      </c>
      <c r="E8" s="8" t="s">
        <v>332</v>
      </c>
      <c r="F8" s="8" t="s">
        <v>333</v>
      </c>
      <c r="G8" s="8" t="s">
        <v>334</v>
      </c>
      <c r="H8" s="8" t="s">
        <v>148</v>
      </c>
      <c r="I8" s="8" t="s">
        <v>335</v>
      </c>
      <c r="J8" s="8" t="s">
        <v>336</v>
      </c>
      <c r="K8" s="8" t="s">
        <v>337</v>
      </c>
    </row>
    <row r="9" ht="19.5" customHeight="true" spans="1:11">
      <c r="A9" s="137" t="s">
        <v>315</v>
      </c>
      <c r="B9" s="8" t="s">
        <v>313</v>
      </c>
      <c r="C9" s="8" t="s">
        <v>330</v>
      </c>
      <c r="D9" s="8" t="s">
        <v>331</v>
      </c>
      <c r="E9" s="8" t="s">
        <v>338</v>
      </c>
      <c r="F9" s="8" t="s">
        <v>339</v>
      </c>
      <c r="G9" s="8" t="s">
        <v>334</v>
      </c>
      <c r="H9" s="8" t="s">
        <v>340</v>
      </c>
      <c r="I9" s="8" t="s">
        <v>341</v>
      </c>
      <c r="J9" s="8" t="s">
        <v>336</v>
      </c>
      <c r="K9" s="8" t="s">
        <v>342</v>
      </c>
    </row>
    <row r="10" ht="19.5" customHeight="true" spans="1:11">
      <c r="A10" s="137" t="s">
        <v>315</v>
      </c>
      <c r="B10" s="8" t="s">
        <v>313</v>
      </c>
      <c r="C10" s="8" t="s">
        <v>330</v>
      </c>
      <c r="D10" s="8" t="s">
        <v>331</v>
      </c>
      <c r="E10" s="8" t="s">
        <v>343</v>
      </c>
      <c r="F10" s="8" t="s">
        <v>344</v>
      </c>
      <c r="G10" s="8" t="s">
        <v>334</v>
      </c>
      <c r="H10" s="8" t="s">
        <v>345</v>
      </c>
      <c r="I10" s="8" t="s">
        <v>341</v>
      </c>
      <c r="J10" s="8" t="s">
        <v>336</v>
      </c>
      <c r="K10" s="8" t="s">
        <v>346</v>
      </c>
    </row>
    <row r="11" ht="19.5" customHeight="true" spans="1:11">
      <c r="A11" s="137" t="s">
        <v>315</v>
      </c>
      <c r="B11" s="8" t="s">
        <v>313</v>
      </c>
      <c r="C11" s="8" t="s">
        <v>330</v>
      </c>
      <c r="D11" s="8" t="s">
        <v>347</v>
      </c>
      <c r="E11" s="8" t="s">
        <v>348</v>
      </c>
      <c r="F11" s="8" t="s">
        <v>349</v>
      </c>
      <c r="G11" s="8" t="s">
        <v>334</v>
      </c>
      <c r="H11" s="8" t="s">
        <v>350</v>
      </c>
      <c r="I11" s="8" t="s">
        <v>341</v>
      </c>
      <c r="J11" s="8" t="s">
        <v>351</v>
      </c>
      <c r="K11" s="8" t="s">
        <v>352</v>
      </c>
    </row>
    <row r="12" ht="19.5" customHeight="true" spans="1:11">
      <c r="A12" s="137" t="s">
        <v>315</v>
      </c>
      <c r="B12" s="8" t="s">
        <v>313</v>
      </c>
      <c r="C12" s="8" t="s">
        <v>330</v>
      </c>
      <c r="D12" s="8" t="s">
        <v>353</v>
      </c>
      <c r="E12" s="8" t="s">
        <v>354</v>
      </c>
      <c r="F12" s="8" t="s">
        <v>355</v>
      </c>
      <c r="G12" s="8" t="s">
        <v>356</v>
      </c>
      <c r="H12" s="8" t="s">
        <v>357</v>
      </c>
      <c r="I12" s="8" t="s">
        <v>341</v>
      </c>
      <c r="J12" s="8" t="s">
        <v>336</v>
      </c>
      <c r="K12" s="8" t="s">
        <v>358</v>
      </c>
    </row>
    <row r="13" ht="19.5" customHeight="true" spans="1:11">
      <c r="A13" s="137" t="s">
        <v>311</v>
      </c>
      <c r="B13" s="8" t="s">
        <v>310</v>
      </c>
      <c r="C13" s="8" t="s">
        <v>359</v>
      </c>
      <c r="D13" s="8" t="s">
        <v>331</v>
      </c>
      <c r="E13" s="8" t="s">
        <v>332</v>
      </c>
      <c r="F13" s="8" t="s">
        <v>360</v>
      </c>
      <c r="G13" s="8" t="s">
        <v>356</v>
      </c>
      <c r="H13" s="8" t="s">
        <v>137</v>
      </c>
      <c r="I13" s="8" t="s">
        <v>361</v>
      </c>
      <c r="J13" s="8" t="s">
        <v>336</v>
      </c>
      <c r="K13" s="8" t="s">
        <v>362</v>
      </c>
    </row>
    <row r="14" ht="19.5" customHeight="true" spans="1:11">
      <c r="A14" s="137" t="s">
        <v>311</v>
      </c>
      <c r="B14" s="8" t="s">
        <v>310</v>
      </c>
      <c r="C14" s="8" t="s">
        <v>359</v>
      </c>
      <c r="D14" s="8" t="s">
        <v>347</v>
      </c>
      <c r="E14" s="8" t="s">
        <v>348</v>
      </c>
      <c r="F14" s="8" t="s">
        <v>363</v>
      </c>
      <c r="G14" s="8" t="s">
        <v>334</v>
      </c>
      <c r="H14" s="8" t="s">
        <v>345</v>
      </c>
      <c r="I14" s="8" t="s">
        <v>341</v>
      </c>
      <c r="J14" s="8" t="s">
        <v>336</v>
      </c>
      <c r="K14" s="8" t="s">
        <v>364</v>
      </c>
    </row>
    <row r="15" ht="19.5" customHeight="true" spans="1:11">
      <c r="A15" s="137" t="s">
        <v>311</v>
      </c>
      <c r="B15" s="8" t="s">
        <v>310</v>
      </c>
      <c r="C15" s="8" t="s">
        <v>359</v>
      </c>
      <c r="D15" s="8" t="s">
        <v>353</v>
      </c>
      <c r="E15" s="8" t="s">
        <v>354</v>
      </c>
      <c r="F15" s="8" t="s">
        <v>365</v>
      </c>
      <c r="G15" s="8" t="s">
        <v>356</v>
      </c>
      <c r="H15" s="8" t="s">
        <v>357</v>
      </c>
      <c r="I15" s="8" t="s">
        <v>341</v>
      </c>
      <c r="J15" s="8" t="s">
        <v>336</v>
      </c>
      <c r="K15" s="8" t="s">
        <v>366</v>
      </c>
    </row>
    <row r="16" ht="19.5" customHeight="true" spans="1:11">
      <c r="A16" s="137" t="s">
        <v>308</v>
      </c>
      <c r="B16" s="8" t="s">
        <v>306</v>
      </c>
      <c r="C16" s="8" t="s">
        <v>367</v>
      </c>
      <c r="D16" s="8" t="s">
        <v>331</v>
      </c>
      <c r="E16" s="8" t="s">
        <v>332</v>
      </c>
      <c r="F16" s="8" t="s">
        <v>368</v>
      </c>
      <c r="G16" s="8" t="s">
        <v>356</v>
      </c>
      <c r="H16" s="8" t="s">
        <v>369</v>
      </c>
      <c r="I16" s="8" t="s">
        <v>341</v>
      </c>
      <c r="J16" s="8" t="s">
        <v>336</v>
      </c>
      <c r="K16" s="8" t="s">
        <v>368</v>
      </c>
    </row>
    <row r="17" ht="19.5" customHeight="true" spans="1:11">
      <c r="A17" s="137" t="s">
        <v>308</v>
      </c>
      <c r="B17" s="8" t="s">
        <v>306</v>
      </c>
      <c r="C17" s="8" t="s">
        <v>367</v>
      </c>
      <c r="D17" s="8" t="s">
        <v>347</v>
      </c>
      <c r="E17" s="8" t="s">
        <v>348</v>
      </c>
      <c r="F17" s="8" t="s">
        <v>370</v>
      </c>
      <c r="G17" s="8" t="s">
        <v>334</v>
      </c>
      <c r="H17" s="8" t="s">
        <v>340</v>
      </c>
      <c r="I17" s="8" t="s">
        <v>341</v>
      </c>
      <c r="J17" s="8" t="s">
        <v>336</v>
      </c>
      <c r="K17" s="8" t="s">
        <v>371</v>
      </c>
    </row>
    <row r="18" ht="19.5" customHeight="true" spans="1:11">
      <c r="A18" s="137" t="s">
        <v>308</v>
      </c>
      <c r="B18" s="8" t="s">
        <v>306</v>
      </c>
      <c r="C18" s="8" t="s">
        <v>367</v>
      </c>
      <c r="D18" s="8" t="s">
        <v>353</v>
      </c>
      <c r="E18" s="8" t="s">
        <v>354</v>
      </c>
      <c r="F18" s="8" t="s">
        <v>372</v>
      </c>
      <c r="G18" s="8" t="s">
        <v>356</v>
      </c>
      <c r="H18" s="8" t="s">
        <v>357</v>
      </c>
      <c r="I18" s="8" t="s">
        <v>341</v>
      </c>
      <c r="J18" s="8" t="s">
        <v>336</v>
      </c>
      <c r="K18" s="8" t="s">
        <v>373</v>
      </c>
    </row>
    <row r="19" ht="19.5" customHeight="true" spans="1:11">
      <c r="A19" s="137" t="s">
        <v>317</v>
      </c>
      <c r="B19" s="8" t="s">
        <v>316</v>
      </c>
      <c r="C19" s="8" t="s">
        <v>374</v>
      </c>
      <c r="D19" s="8" t="s">
        <v>331</v>
      </c>
      <c r="E19" s="8" t="s">
        <v>332</v>
      </c>
      <c r="F19" s="8" t="s">
        <v>333</v>
      </c>
      <c r="G19" s="8" t="s">
        <v>334</v>
      </c>
      <c r="H19" s="8" t="s">
        <v>136</v>
      </c>
      <c r="I19" s="8" t="s">
        <v>335</v>
      </c>
      <c r="J19" s="8" t="s">
        <v>336</v>
      </c>
      <c r="K19" s="8" t="s">
        <v>337</v>
      </c>
    </row>
    <row r="20" ht="19.5" customHeight="true" spans="1:11">
      <c r="A20" s="137" t="s">
        <v>317</v>
      </c>
      <c r="B20" s="8" t="s">
        <v>316</v>
      </c>
      <c r="C20" s="8" t="s">
        <v>374</v>
      </c>
      <c r="D20" s="8" t="s">
        <v>331</v>
      </c>
      <c r="E20" s="8" t="s">
        <v>338</v>
      </c>
      <c r="F20" s="8" t="s">
        <v>339</v>
      </c>
      <c r="G20" s="8" t="s">
        <v>334</v>
      </c>
      <c r="H20" s="8" t="s">
        <v>340</v>
      </c>
      <c r="I20" s="8" t="s">
        <v>341</v>
      </c>
      <c r="J20" s="8" t="s">
        <v>336</v>
      </c>
      <c r="K20" s="8" t="s">
        <v>342</v>
      </c>
    </row>
    <row r="21" ht="19.5" customHeight="true" spans="1:11">
      <c r="A21" s="137" t="s">
        <v>317</v>
      </c>
      <c r="B21" s="8" t="s">
        <v>316</v>
      </c>
      <c r="C21" s="8" t="s">
        <v>374</v>
      </c>
      <c r="D21" s="8" t="s">
        <v>331</v>
      </c>
      <c r="E21" s="8" t="s">
        <v>343</v>
      </c>
      <c r="F21" s="8" t="s">
        <v>344</v>
      </c>
      <c r="G21" s="8" t="s">
        <v>334</v>
      </c>
      <c r="H21" s="8" t="s">
        <v>345</v>
      </c>
      <c r="I21" s="8" t="s">
        <v>341</v>
      </c>
      <c r="J21" s="8" t="s">
        <v>336</v>
      </c>
      <c r="K21" s="8" t="s">
        <v>375</v>
      </c>
    </row>
    <row r="22" ht="19.5" customHeight="true" spans="1:11">
      <c r="A22" s="137" t="s">
        <v>317</v>
      </c>
      <c r="B22" s="8" t="s">
        <v>316</v>
      </c>
      <c r="C22" s="8" t="s">
        <v>374</v>
      </c>
      <c r="D22" s="8" t="s">
        <v>347</v>
      </c>
      <c r="E22" s="8" t="s">
        <v>348</v>
      </c>
      <c r="F22" s="8" t="s">
        <v>376</v>
      </c>
      <c r="G22" s="8" t="s">
        <v>334</v>
      </c>
      <c r="H22" s="8" t="s">
        <v>350</v>
      </c>
      <c r="I22" s="8" t="s">
        <v>341</v>
      </c>
      <c r="J22" s="8" t="s">
        <v>351</v>
      </c>
      <c r="K22" s="8" t="s">
        <v>377</v>
      </c>
    </row>
    <row r="23" ht="19.5" customHeight="true" spans="1:11">
      <c r="A23" s="137" t="s">
        <v>317</v>
      </c>
      <c r="B23" s="8" t="s">
        <v>316</v>
      </c>
      <c r="C23" s="8" t="s">
        <v>374</v>
      </c>
      <c r="D23" s="8" t="s">
        <v>353</v>
      </c>
      <c r="E23" s="8" t="s">
        <v>354</v>
      </c>
      <c r="F23" s="8" t="s">
        <v>355</v>
      </c>
      <c r="G23" s="8" t="s">
        <v>356</v>
      </c>
      <c r="H23" s="8" t="s">
        <v>357</v>
      </c>
      <c r="I23" s="8" t="s">
        <v>341</v>
      </c>
      <c r="J23" s="8" t="s">
        <v>336</v>
      </c>
      <c r="K23" s="8" t="s">
        <v>358</v>
      </c>
    </row>
  </sheetData>
  <mergeCells count="13">
    <mergeCell ref="B2:K2"/>
    <mergeCell ref="A8:A12"/>
    <mergeCell ref="A13:A15"/>
    <mergeCell ref="A16:A18"/>
    <mergeCell ref="A19:A23"/>
    <mergeCell ref="B8:B12"/>
    <mergeCell ref="B13:B15"/>
    <mergeCell ref="B16:B18"/>
    <mergeCell ref="B19:B23"/>
    <mergeCell ref="C8:C12"/>
    <mergeCell ref="C13:C15"/>
    <mergeCell ref="C16:C18"/>
    <mergeCell ref="C19:C2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A7" sqref="$A1:$XFD104857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378</v>
      </c>
    </row>
    <row r="2" ht="28.5" customHeight="true" spans="2:11">
      <c r="B2" s="124" t="s">
        <v>379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380</v>
      </c>
      <c r="B3" s="125"/>
    </row>
    <row r="4" ht="44.25" customHeight="true" spans="1:11">
      <c r="A4" s="126" t="s">
        <v>230</v>
      </c>
      <c r="B4" s="42" t="s">
        <v>320</v>
      </c>
      <c r="C4" s="42" t="s">
        <v>321</v>
      </c>
      <c r="D4" s="42" t="s">
        <v>322</v>
      </c>
      <c r="E4" s="42" t="s">
        <v>323</v>
      </c>
      <c r="F4" s="42" t="s">
        <v>324</v>
      </c>
      <c r="G4" s="50" t="s">
        <v>325</v>
      </c>
      <c r="H4" s="42" t="s">
        <v>326</v>
      </c>
      <c r="I4" s="50" t="s">
        <v>327</v>
      </c>
      <c r="J4" s="50" t="s">
        <v>328</v>
      </c>
      <c r="K4" s="42" t="s">
        <v>329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topLeftCell="D1" workbookViewId="0">
      <selection activeCell="A7" sqref="A1:F7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381</v>
      </c>
    </row>
    <row r="2" ht="26.25" customHeight="true" spans="1:6">
      <c r="A2" s="105" t="s">
        <v>382</v>
      </c>
      <c r="B2" s="105" t="s">
        <v>382</v>
      </c>
      <c r="C2" s="106"/>
      <c r="D2" s="119"/>
      <c r="E2" s="119"/>
      <c r="F2" s="119"/>
    </row>
    <row r="3" ht="13.5" customHeight="true" spans="1:6">
      <c r="A3" s="3" t="str">
        <f>"单位名称："&amp;"富源县工业信息化和商务科技局"</f>
        <v>单位名称：富源县工业信息化和商务科技局</v>
      </c>
      <c r="B3" s="3" t="s">
        <v>383</v>
      </c>
      <c r="C3" s="102"/>
      <c r="D3" s="118"/>
      <c r="E3" s="118"/>
      <c r="F3" s="269" t="s">
        <v>2</v>
      </c>
    </row>
    <row r="4" ht="19.5" customHeight="true" spans="1:6">
      <c r="A4" s="65" t="s">
        <v>384</v>
      </c>
      <c r="B4" s="120" t="s">
        <v>47</v>
      </c>
      <c r="C4" s="65" t="s">
        <v>48</v>
      </c>
      <c r="D4" s="16" t="s">
        <v>385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134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116</v>
      </c>
      <c r="B9" s="122" t="s">
        <v>116</v>
      </c>
      <c r="C9" s="123" t="s">
        <v>116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topLeftCell="C1" workbookViewId="0">
      <selection activeCell="A7" sqref="A1:F7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381</v>
      </c>
    </row>
    <row r="2" ht="26.25" customHeight="true" spans="1:6">
      <c r="A2" s="105" t="s">
        <v>386</v>
      </c>
      <c r="B2" s="105" t="s">
        <v>382</v>
      </c>
      <c r="C2" s="106"/>
      <c r="D2" s="107"/>
      <c r="E2" s="107"/>
      <c r="F2" s="107"/>
    </row>
    <row r="3" ht="13.5" customHeight="true" spans="1:6">
      <c r="A3" s="3" t="str">
        <f>"单位名称："&amp;"富源县工业信息化和商务科技局"</f>
        <v>单位名称：富源县工业信息化和商务科技局</v>
      </c>
      <c r="B3" s="108" t="s">
        <v>383</v>
      </c>
      <c r="C3" s="102"/>
      <c r="D3" s="104"/>
      <c r="E3" s="104"/>
      <c r="F3" s="269" t="s">
        <v>2</v>
      </c>
    </row>
    <row r="4" ht="19.5" customHeight="true" spans="1:6">
      <c r="A4" s="109" t="s">
        <v>384</v>
      </c>
      <c r="B4" s="110" t="s">
        <v>47</v>
      </c>
      <c r="C4" s="109" t="s">
        <v>48</v>
      </c>
      <c r="D4" s="37" t="s">
        <v>387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134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116</v>
      </c>
      <c r="B9" s="115" t="s">
        <v>116</v>
      </c>
      <c r="C9" s="116" t="s">
        <v>116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9"/>
  <sheetViews>
    <sheetView showZeros="0" workbookViewId="0">
      <selection activeCell="A7" sqref="A1:Q19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388</v>
      </c>
    </row>
    <row r="2" ht="27.75" customHeight="true" spans="1:17">
      <c r="A2" s="40" t="s">
        <v>389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"单位名称："&amp;"富源县工业信息化和商务科技局"</f>
        <v>单位名称：富源县工业信息化和商务科技局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9" t="s">
        <v>2</v>
      </c>
    </row>
    <row r="4" ht="15.75" customHeight="true" spans="1:17">
      <c r="A4" s="23" t="s">
        <v>390</v>
      </c>
      <c r="B4" s="74" t="s">
        <v>391</v>
      </c>
      <c r="C4" s="74" t="s">
        <v>392</v>
      </c>
      <c r="D4" s="74" t="s">
        <v>393</v>
      </c>
      <c r="E4" s="74" t="s">
        <v>394</v>
      </c>
      <c r="F4" s="74" t="s">
        <v>395</v>
      </c>
      <c r="G4" s="47" t="s">
        <v>236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396</v>
      </c>
      <c r="J5" s="76" t="s">
        <v>397</v>
      </c>
      <c r="K5" s="77" t="s">
        <v>398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245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11.1</v>
      </c>
      <c r="G8" s="18">
        <v>7.6</v>
      </c>
      <c r="H8" s="18">
        <v>7.6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11.1</v>
      </c>
      <c r="G9" s="18">
        <v>7.6</v>
      </c>
      <c r="H9" s="18">
        <v>7.6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291</v>
      </c>
      <c r="B10" s="8" t="s">
        <v>399</v>
      </c>
      <c r="C10" s="8" t="s">
        <v>400</v>
      </c>
      <c r="D10" s="8" t="s">
        <v>401</v>
      </c>
      <c r="E10" s="8"/>
      <c r="F10" s="18">
        <v>3.4</v>
      </c>
      <c r="G10" s="18">
        <v>3.4</v>
      </c>
      <c r="H10" s="18">
        <v>3.4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291</v>
      </c>
      <c r="B11" s="8" t="s">
        <v>402</v>
      </c>
      <c r="C11" s="8" t="s">
        <v>403</v>
      </c>
      <c r="D11" s="8" t="s">
        <v>401</v>
      </c>
      <c r="E11" s="8"/>
      <c r="F11" s="18">
        <v>2</v>
      </c>
      <c r="G11" s="18">
        <v>2</v>
      </c>
      <c r="H11" s="18">
        <v>2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291</v>
      </c>
      <c r="B12" s="8" t="s">
        <v>404</v>
      </c>
      <c r="C12" s="8" t="s">
        <v>405</v>
      </c>
      <c r="D12" s="8" t="s">
        <v>401</v>
      </c>
      <c r="E12" s="8"/>
      <c r="F12" s="18">
        <v>0.7</v>
      </c>
      <c r="G12" s="18">
        <v>0.7</v>
      </c>
      <c r="H12" s="18">
        <v>0.7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280</v>
      </c>
      <c r="B13" s="8" t="s">
        <v>406</v>
      </c>
      <c r="C13" s="8" t="s">
        <v>407</v>
      </c>
      <c r="D13" s="8" t="s">
        <v>401</v>
      </c>
      <c r="E13" s="8"/>
      <c r="F13" s="18">
        <v>1.5</v>
      </c>
      <c r="G13" s="18">
        <v>1.5</v>
      </c>
      <c r="H13" s="18">
        <v>1.5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5.5" customHeight="true" spans="1:17">
      <c r="A14" s="8" t="s">
        <v>306</v>
      </c>
      <c r="B14" s="8" t="s">
        <v>408</v>
      </c>
      <c r="C14" s="8" t="s">
        <v>409</v>
      </c>
      <c r="D14" s="8" t="s">
        <v>401</v>
      </c>
      <c r="E14" s="8"/>
      <c r="F14" s="18">
        <v>0.9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ht="25.5" customHeight="true" spans="1:17">
      <c r="A15" s="8" t="s">
        <v>306</v>
      </c>
      <c r="B15" s="8" t="s">
        <v>410</v>
      </c>
      <c r="C15" s="8" t="s">
        <v>410</v>
      </c>
      <c r="D15" s="8" t="s">
        <v>401</v>
      </c>
      <c r="E15" s="8"/>
      <c r="F15" s="18">
        <v>0.9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ht="25.5" customHeight="true" spans="1:17">
      <c r="A16" s="8" t="s">
        <v>306</v>
      </c>
      <c r="B16" s="8" t="s">
        <v>411</v>
      </c>
      <c r="C16" s="8" t="s">
        <v>412</v>
      </c>
      <c r="D16" s="8" t="s">
        <v>401</v>
      </c>
      <c r="E16" s="8"/>
      <c r="F16" s="18">
        <v>0.9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ht="25.5" customHeight="true" spans="1:17">
      <c r="A17" s="8" t="s">
        <v>306</v>
      </c>
      <c r="B17" s="8" t="s">
        <v>413</v>
      </c>
      <c r="C17" s="8" t="s">
        <v>413</v>
      </c>
      <c r="D17" s="8" t="s">
        <v>401</v>
      </c>
      <c r="E17" s="8"/>
      <c r="F17" s="18">
        <v>0.3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ht="25.5" customHeight="true" spans="1:17">
      <c r="A18" s="8" t="s">
        <v>306</v>
      </c>
      <c r="B18" s="8" t="s">
        <v>414</v>
      </c>
      <c r="C18" s="8" t="s">
        <v>414</v>
      </c>
      <c r="D18" s="8" t="s">
        <v>401</v>
      </c>
      <c r="E18" s="8"/>
      <c r="F18" s="18">
        <v>0.5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ht="21" customHeight="true" spans="1:17">
      <c r="A19" s="82" t="s">
        <v>116</v>
      </c>
      <c r="B19" s="83"/>
      <c r="C19" s="83"/>
      <c r="D19" s="83"/>
      <c r="E19" s="100"/>
      <c r="F19" s="18">
        <v>11.1</v>
      </c>
      <c r="G19" s="18">
        <v>7.6</v>
      </c>
      <c r="H19" s="18">
        <v>7.6</v>
      </c>
      <c r="I19" s="18"/>
      <c r="J19" s="18"/>
      <c r="K19" s="18"/>
      <c r="L19" s="18"/>
      <c r="M19" s="18"/>
      <c r="N19" s="18"/>
      <c r="O19" s="18"/>
      <c r="P19" s="18"/>
      <c r="Q19" s="18"/>
    </row>
  </sheetData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topLeftCell="O1" workbookViewId="0">
      <selection activeCell="A7" sqref="A1:R7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415</v>
      </c>
    </row>
    <row r="2" ht="27.75" customHeight="true" spans="1:18">
      <c r="A2" s="40" t="s">
        <v>416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"单位名称："&amp;"富源县工业信息化和商务科技局"</f>
        <v>单位名称：富源县工业信息化和商务科技局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2" t="s">
        <v>2</v>
      </c>
    </row>
    <row r="4" ht="15.75" customHeight="true" spans="1:18">
      <c r="A4" s="23" t="s">
        <v>390</v>
      </c>
      <c r="B4" s="74" t="s">
        <v>417</v>
      </c>
      <c r="C4" s="74" t="s">
        <v>418</v>
      </c>
      <c r="D4" s="75" t="s">
        <v>419</v>
      </c>
      <c r="E4" s="75" t="s">
        <v>420</v>
      </c>
      <c r="F4" s="75" t="s">
        <v>421</v>
      </c>
      <c r="G4" s="75" t="s">
        <v>422</v>
      </c>
      <c r="H4" s="47" t="s">
        <v>236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396</v>
      </c>
      <c r="K5" s="76" t="s">
        <v>397</v>
      </c>
      <c r="L5" s="77" t="s">
        <v>398</v>
      </c>
      <c r="M5" s="90" t="s">
        <v>423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245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424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topLeftCell="D1" workbookViewId="0">
      <selection activeCell="H31" sqref="$A1:$XFD1048576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425</v>
      </c>
    </row>
    <row r="2" ht="35.25" customHeight="true" spans="1:14">
      <c r="A2" s="55" t="s">
        <v>426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"单位名称："&amp;"富源县工业信息化和商务科技局"</f>
        <v>单位名称：富源县工业信息化和商务科技局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3" t="s">
        <v>2</v>
      </c>
    </row>
    <row r="4" ht="19.5" customHeight="true" spans="1:14">
      <c r="A4" s="16" t="s">
        <v>427</v>
      </c>
      <c r="B4" s="16" t="s">
        <v>236</v>
      </c>
      <c r="C4" s="16"/>
      <c r="D4" s="16"/>
      <c r="E4" s="16" t="s">
        <v>428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429</v>
      </c>
      <c r="E5" s="50" t="s">
        <v>430</v>
      </c>
      <c r="F5" s="50" t="s">
        <v>431</v>
      </c>
      <c r="G5" s="50" t="s">
        <v>432</v>
      </c>
      <c r="H5" s="50" t="s">
        <v>433</v>
      </c>
      <c r="I5" s="50" t="s">
        <v>434</v>
      </c>
      <c r="J5" s="50" t="s">
        <v>435</v>
      </c>
      <c r="K5" s="50" t="s">
        <v>436</v>
      </c>
      <c r="L5" s="50" t="s">
        <v>437</v>
      </c>
      <c r="M5" s="50" t="s">
        <v>438</v>
      </c>
      <c r="N5" s="50" t="s">
        <v>439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workbookViewId="0">
      <selection activeCell="C35" sqref="$A1:$XFD1048576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440</v>
      </c>
    </row>
    <row r="2" ht="28.5" customHeight="true" spans="1:10">
      <c r="A2" s="49" t="s">
        <v>441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"单位名称："&amp;"富源县工业信息化和商务科技局"</f>
        <v>单位名称：富源县工业信息化和商务科技局</v>
      </c>
    </row>
    <row r="4" ht="44.25" customHeight="true" spans="1:10">
      <c r="A4" s="42" t="s">
        <v>320</v>
      </c>
      <c r="B4" s="42" t="s">
        <v>321</v>
      </c>
      <c r="C4" s="42" t="s">
        <v>322</v>
      </c>
      <c r="D4" s="42" t="s">
        <v>323</v>
      </c>
      <c r="E4" s="42" t="s">
        <v>324</v>
      </c>
      <c r="F4" s="50" t="s">
        <v>325</v>
      </c>
      <c r="G4" s="42" t="s">
        <v>326</v>
      </c>
      <c r="H4" s="50" t="s">
        <v>327</v>
      </c>
      <c r="I4" s="50" t="s">
        <v>328</v>
      </c>
      <c r="J4" s="42" t="s">
        <v>329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8"/>
  <sheetViews>
    <sheetView showZeros="0" workbookViewId="0">
      <selection activeCell="E44" sqref="E44"/>
    </sheetView>
  </sheetViews>
  <sheetFormatPr defaultColWidth="9.14166666666667" defaultRowHeight="12" customHeight="true" outlineLevelRow="7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442</v>
      </c>
    </row>
    <row r="2" ht="28.5" customHeight="true" spans="1:8">
      <c r="A2" s="40" t="s">
        <v>443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"单位名称："&amp;"富源县工业信息化和商务科技局"</f>
        <v>单位名称：富源县工业信息化和商务科技局</v>
      </c>
      <c r="B3" s="21"/>
    </row>
    <row r="4" ht="18" customHeight="true" spans="1:8">
      <c r="A4" s="23" t="s">
        <v>384</v>
      </c>
      <c r="B4" s="23" t="s">
        <v>444</v>
      </c>
      <c r="C4" s="23" t="s">
        <v>445</v>
      </c>
      <c r="D4" s="23" t="s">
        <v>446</v>
      </c>
      <c r="E4" s="23" t="s">
        <v>447</v>
      </c>
      <c r="F4" s="46" t="s">
        <v>448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394</v>
      </c>
      <c r="G5" s="42" t="s">
        <v>449</v>
      </c>
      <c r="H5" s="42" t="s">
        <v>450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topLeftCell="J1" workbookViewId="0">
      <selection activeCell="O27" sqref="$A1:$XFD1048576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451</v>
      </c>
    </row>
    <row r="2" ht="27.75" customHeight="true" spans="1:11">
      <c r="A2" s="20" t="s">
        <v>452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"单位名称："&amp;"富源县工业信息化和商务科技局"</f>
        <v>单位名称：富源县工业信息化和商务科技局</v>
      </c>
      <c r="B3" s="21"/>
      <c r="C3" s="21"/>
      <c r="D3" s="21"/>
      <c r="E3" s="21"/>
      <c r="F3" s="21"/>
      <c r="G3" s="21"/>
      <c r="H3" s="31"/>
      <c r="I3" s="31"/>
      <c r="J3" s="31"/>
      <c r="K3" s="274" t="s">
        <v>2</v>
      </c>
    </row>
    <row r="4" ht="21.75" customHeight="true" spans="1:11">
      <c r="A4" s="22" t="s">
        <v>301</v>
      </c>
      <c r="B4" s="22" t="s">
        <v>231</v>
      </c>
      <c r="C4" s="22" t="s">
        <v>229</v>
      </c>
      <c r="D4" s="23" t="s">
        <v>232</v>
      </c>
      <c r="E4" s="23" t="s">
        <v>233</v>
      </c>
      <c r="F4" s="23" t="s">
        <v>302</v>
      </c>
      <c r="G4" s="23" t="s">
        <v>303</v>
      </c>
      <c r="H4" s="32" t="s">
        <v>29</v>
      </c>
      <c r="I4" s="37" t="s">
        <v>453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116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B9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30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"单位名称："&amp;"富源县工业信息化和商务科技局"</f>
        <v>单位名称：富源县工业信息化和商务科技局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7" t="s">
        <v>2</v>
      </c>
      <c r="T3" s="252" t="s">
        <v>26</v>
      </c>
    </row>
    <row r="4" ht="18.75" customHeight="true" spans="1:20">
      <c r="A4" s="231" t="s">
        <v>27</v>
      </c>
      <c r="B4" s="232" t="s">
        <v>28</v>
      </c>
      <c r="C4" s="232" t="s">
        <v>29</v>
      </c>
      <c r="D4" s="233" t="s">
        <v>30</v>
      </c>
      <c r="E4" s="241"/>
      <c r="F4" s="241"/>
      <c r="G4" s="241"/>
      <c r="H4" s="241"/>
      <c r="I4" s="244"/>
      <c r="J4" s="241"/>
      <c r="K4" s="241"/>
      <c r="L4" s="241"/>
      <c r="M4" s="241"/>
      <c r="N4" s="248"/>
      <c r="O4" s="233" t="s">
        <v>20</v>
      </c>
      <c r="P4" s="233"/>
      <c r="Q4" s="233"/>
      <c r="R4" s="233"/>
      <c r="S4" s="241"/>
      <c r="T4" s="253"/>
    </row>
    <row r="5" ht="24.75" customHeight="true" spans="1:20">
      <c r="A5" s="234"/>
      <c r="B5" s="235"/>
      <c r="C5" s="235"/>
      <c r="D5" s="235" t="s">
        <v>31</v>
      </c>
      <c r="E5" s="235" t="s">
        <v>32</v>
      </c>
      <c r="F5" s="235" t="s">
        <v>33</v>
      </c>
      <c r="G5" s="235" t="s">
        <v>34</v>
      </c>
      <c r="H5" s="235" t="s">
        <v>35</v>
      </c>
      <c r="I5" s="245" t="s">
        <v>36</v>
      </c>
      <c r="J5" s="246"/>
      <c r="K5" s="246"/>
      <c r="L5" s="246"/>
      <c r="M5" s="246"/>
      <c r="N5" s="249"/>
      <c r="O5" s="250" t="s">
        <v>31</v>
      </c>
      <c r="P5" s="250" t="s">
        <v>32</v>
      </c>
      <c r="Q5" s="231" t="s">
        <v>33</v>
      </c>
      <c r="R5" s="232" t="s">
        <v>34</v>
      </c>
      <c r="S5" s="254" t="s">
        <v>35</v>
      </c>
      <c r="T5" s="232" t="s">
        <v>36</v>
      </c>
    </row>
    <row r="6" ht="24.75" customHeight="true" spans="1:20">
      <c r="A6" s="236"/>
      <c r="B6" s="237"/>
      <c r="C6" s="237"/>
      <c r="D6" s="237"/>
      <c r="E6" s="237"/>
      <c r="F6" s="237"/>
      <c r="G6" s="237"/>
      <c r="H6" s="237"/>
      <c r="I6" s="17" t="s">
        <v>31</v>
      </c>
      <c r="J6" s="247" t="s">
        <v>37</v>
      </c>
      <c r="K6" s="247" t="s">
        <v>38</v>
      </c>
      <c r="L6" s="247" t="s">
        <v>39</v>
      </c>
      <c r="M6" s="247" t="s">
        <v>40</v>
      </c>
      <c r="N6" s="247" t="s">
        <v>41</v>
      </c>
      <c r="O6" s="251"/>
      <c r="P6" s="251"/>
      <c r="Q6" s="255"/>
      <c r="R6" s="251"/>
      <c r="S6" s="237"/>
      <c r="T6" s="237"/>
    </row>
    <row r="7" ht="16.5" customHeight="true" spans="1:20">
      <c r="A7" s="238">
        <v>1</v>
      </c>
      <c r="B7" s="7">
        <v>2</v>
      </c>
      <c r="C7" s="7">
        <v>3</v>
      </c>
      <c r="D7" s="7">
        <v>4</v>
      </c>
      <c r="E7" s="242">
        <v>5</v>
      </c>
      <c r="F7" s="243">
        <v>6</v>
      </c>
      <c r="G7" s="243">
        <v>7</v>
      </c>
      <c r="H7" s="242">
        <v>8</v>
      </c>
      <c r="I7" s="242">
        <v>9</v>
      </c>
      <c r="J7" s="243">
        <v>10</v>
      </c>
      <c r="K7" s="243">
        <v>11</v>
      </c>
      <c r="L7" s="242">
        <v>12</v>
      </c>
      <c r="M7" s="242">
        <v>13</v>
      </c>
      <c r="N7" s="243">
        <v>14</v>
      </c>
      <c r="O7" s="243">
        <v>15</v>
      </c>
      <c r="P7" s="242">
        <v>16</v>
      </c>
      <c r="Q7" s="256">
        <v>17</v>
      </c>
      <c r="R7" s="257">
        <v>18</v>
      </c>
      <c r="S7" s="257">
        <v>19</v>
      </c>
      <c r="T7" s="257">
        <v>20</v>
      </c>
    </row>
    <row r="8" ht="16.5" customHeight="true" spans="1:20">
      <c r="A8" s="8" t="s">
        <v>42</v>
      </c>
      <c r="B8" s="8" t="s">
        <v>43</v>
      </c>
      <c r="C8" s="18">
        <v>976.393013</v>
      </c>
      <c r="D8" s="18">
        <v>976.393013</v>
      </c>
      <c r="E8" s="18">
        <v>958.528158</v>
      </c>
      <c r="F8" s="18"/>
      <c r="G8" s="18"/>
      <c r="H8" s="18"/>
      <c r="I8" s="18">
        <v>17.864855</v>
      </c>
      <c r="J8" s="18"/>
      <c r="K8" s="18"/>
      <c r="L8" s="18"/>
      <c r="M8" s="18"/>
      <c r="N8" s="18">
        <v>17.864855</v>
      </c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976.393013</v>
      </c>
      <c r="D9" s="18">
        <v>976.393013</v>
      </c>
      <c r="E9" s="18">
        <v>958.528158</v>
      </c>
      <c r="F9" s="18"/>
      <c r="G9" s="18"/>
      <c r="H9" s="18"/>
      <c r="I9" s="18">
        <v>17.864855</v>
      </c>
      <c r="J9" s="18"/>
      <c r="K9" s="18"/>
      <c r="L9" s="18"/>
      <c r="M9" s="18"/>
      <c r="N9" s="18">
        <v>17.864855</v>
      </c>
      <c r="O9" s="18"/>
      <c r="P9" s="18"/>
      <c r="Q9" s="18"/>
      <c r="R9" s="18"/>
      <c r="S9" s="8"/>
      <c r="T9" s="8"/>
    </row>
    <row r="10" ht="12.75" customHeight="true" spans="1:20">
      <c r="A10" s="239" t="s">
        <v>29</v>
      </c>
      <c r="B10" s="240"/>
      <c r="C10" s="18">
        <v>976.393013</v>
      </c>
      <c r="D10" s="18">
        <v>976.393013</v>
      </c>
      <c r="E10" s="18">
        <v>958.528158</v>
      </c>
      <c r="F10" s="18"/>
      <c r="G10" s="18"/>
      <c r="H10" s="18"/>
      <c r="I10" s="18">
        <v>17.864855</v>
      </c>
      <c r="J10" s="18"/>
      <c r="K10" s="18"/>
      <c r="L10" s="18"/>
      <c r="M10" s="18"/>
      <c r="N10" s="18">
        <v>17.864855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2"/>
  <sheetViews>
    <sheetView showZeros="0" tabSelected="1" workbookViewId="0">
      <selection activeCell="C22" sqref="$A1:$XFD1048576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454</v>
      </c>
    </row>
    <row r="2" ht="27.75" customHeight="true" spans="1:7">
      <c r="A2" s="2" t="s">
        <v>455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"单位名称："&amp;"富源县工业信息化和商务科技局"</f>
        <v>单位名称：富源县工业信息化和商务科技局</v>
      </c>
      <c r="B3" s="4"/>
      <c r="C3" s="4"/>
      <c r="D3" s="4"/>
      <c r="E3" s="14"/>
      <c r="F3" s="14"/>
      <c r="G3" s="274" t="s">
        <v>2</v>
      </c>
    </row>
    <row r="4" ht="21.75" customHeight="true" spans="1:7">
      <c r="A4" s="5" t="s">
        <v>229</v>
      </c>
      <c r="B4" s="5" t="s">
        <v>301</v>
      </c>
      <c r="C4" s="5" t="s">
        <v>231</v>
      </c>
      <c r="D4" s="6" t="s">
        <v>456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457</v>
      </c>
      <c r="F5" s="6" t="s">
        <v>458</v>
      </c>
      <c r="G5" s="6" t="s">
        <v>459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98.4165</v>
      </c>
      <c r="G8" s="18"/>
    </row>
    <row r="9" ht="24.75" customHeight="true" spans="1:7">
      <c r="A9" s="9"/>
      <c r="B9" s="8" t="s">
        <v>460</v>
      </c>
      <c r="C9" s="8" t="s">
        <v>316</v>
      </c>
      <c r="D9" s="8" t="s">
        <v>461</v>
      </c>
      <c r="E9" s="18"/>
      <c r="F9" s="18">
        <v>35.939</v>
      </c>
      <c r="G9" s="18"/>
    </row>
    <row r="10" ht="24.75" customHeight="true" spans="1:7">
      <c r="A10" s="8"/>
      <c r="B10" s="8" t="s">
        <v>460</v>
      </c>
      <c r="C10" s="8" t="s">
        <v>313</v>
      </c>
      <c r="D10" s="8" t="s">
        <v>461</v>
      </c>
      <c r="E10" s="18"/>
      <c r="F10" s="18">
        <v>12.4775</v>
      </c>
      <c r="G10" s="18"/>
    </row>
    <row r="11" ht="24.75" customHeight="true" spans="1:7">
      <c r="A11" s="8"/>
      <c r="B11" s="8" t="s">
        <v>462</v>
      </c>
      <c r="C11" s="8" t="s">
        <v>310</v>
      </c>
      <c r="D11" s="8" t="s">
        <v>461</v>
      </c>
      <c r="E11" s="18"/>
      <c r="F11" s="18">
        <v>50</v>
      </c>
      <c r="G11" s="18"/>
    </row>
    <row r="12" ht="18.75" customHeight="true" spans="1:7">
      <c r="A12" s="10" t="s">
        <v>29</v>
      </c>
      <c r="B12" s="11" t="s">
        <v>463</v>
      </c>
      <c r="C12" s="11"/>
      <c r="D12" s="12"/>
      <c r="E12" s="18"/>
      <c r="F12" s="18">
        <v>98.4165</v>
      </c>
      <c r="G12" s="18"/>
    </row>
  </sheetData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37"/>
  <sheetViews>
    <sheetView showZeros="0" workbookViewId="0">
      <selection activeCell="B17" sqref="A1:Q37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11" t="str">
        <f>"单位名称："&amp;"富源县工业信息化和商务科技局"</f>
        <v>单位名称：富源县工业信息化和商务科技局</v>
      </c>
      <c r="B3" s="212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8" t="s">
        <v>2</v>
      </c>
    </row>
    <row r="4" ht="17.25" customHeight="true" spans="1:17">
      <c r="A4" s="213" t="s">
        <v>47</v>
      </c>
      <c r="B4" s="214" t="s">
        <v>48</v>
      </c>
      <c r="C4" s="215" t="s">
        <v>29</v>
      </c>
      <c r="D4" s="216" t="s">
        <v>49</v>
      </c>
      <c r="E4" s="16"/>
      <c r="F4" s="216" t="s">
        <v>50</v>
      </c>
      <c r="G4" s="16"/>
      <c r="H4" s="220" t="s">
        <v>32</v>
      </c>
      <c r="I4" s="219" t="s">
        <v>33</v>
      </c>
      <c r="J4" s="214" t="s">
        <v>51</v>
      </c>
      <c r="K4" s="224" t="s">
        <v>34</v>
      </c>
      <c r="L4" s="216" t="s">
        <v>36</v>
      </c>
      <c r="M4" s="225"/>
      <c r="N4" s="225"/>
      <c r="O4" s="225"/>
      <c r="P4" s="225"/>
      <c r="Q4" s="229"/>
    </row>
    <row r="5" ht="26.25" customHeight="true" spans="1:17">
      <c r="A5" s="16"/>
      <c r="B5" s="217"/>
      <c r="C5" s="217"/>
      <c r="D5" s="217" t="s">
        <v>29</v>
      </c>
      <c r="E5" s="217" t="s">
        <v>52</v>
      </c>
      <c r="F5" s="217" t="s">
        <v>29</v>
      </c>
      <c r="G5" s="221" t="s">
        <v>52</v>
      </c>
      <c r="H5" s="217"/>
      <c r="I5" s="217"/>
      <c r="J5" s="217"/>
      <c r="K5" s="221"/>
      <c r="L5" s="217" t="s">
        <v>31</v>
      </c>
      <c r="M5" s="226" t="s">
        <v>53</v>
      </c>
      <c r="N5" s="226" t="s">
        <v>54</v>
      </c>
      <c r="O5" s="226" t="s">
        <v>55</v>
      </c>
      <c r="P5" s="226" t="s">
        <v>56</v>
      </c>
      <c r="Q5" s="226" t="s">
        <v>57</v>
      </c>
    </row>
    <row r="6" ht="16.5" customHeight="true" spans="1:17">
      <c r="A6" s="16">
        <v>1</v>
      </c>
      <c r="B6" s="217">
        <v>2</v>
      </c>
      <c r="C6" s="217">
        <v>3</v>
      </c>
      <c r="D6" s="217">
        <v>4</v>
      </c>
      <c r="E6" s="222">
        <v>5</v>
      </c>
      <c r="F6" s="223">
        <v>6</v>
      </c>
      <c r="G6" s="222">
        <v>7</v>
      </c>
      <c r="H6" s="223">
        <v>8</v>
      </c>
      <c r="I6" s="222">
        <v>9</v>
      </c>
      <c r="J6" s="222">
        <v>10</v>
      </c>
      <c r="K6" s="222">
        <v>11</v>
      </c>
      <c r="L6" s="222">
        <v>12</v>
      </c>
      <c r="M6" s="227">
        <v>13</v>
      </c>
      <c r="N6" s="228">
        <v>14</v>
      </c>
      <c r="O6" s="228">
        <v>15</v>
      </c>
      <c r="P6" s="228">
        <v>16</v>
      </c>
      <c r="Q6" s="228">
        <v>17</v>
      </c>
    </row>
    <row r="7" ht="19.5" customHeight="true" spans="1:17">
      <c r="A7" s="8" t="s">
        <v>58</v>
      </c>
      <c r="B7" s="8" t="s">
        <v>59</v>
      </c>
      <c r="C7" s="18">
        <v>462.686093</v>
      </c>
      <c r="D7" s="18">
        <v>394.821238</v>
      </c>
      <c r="E7" s="18">
        <v>394.821238</v>
      </c>
      <c r="F7" s="18">
        <v>67.864855</v>
      </c>
      <c r="G7" s="18">
        <v>50</v>
      </c>
      <c r="H7" s="18">
        <v>444.821238</v>
      </c>
      <c r="I7" s="18"/>
      <c r="J7" s="18"/>
      <c r="K7" s="18"/>
      <c r="L7" s="18">
        <v>17.864855</v>
      </c>
      <c r="M7" s="18"/>
      <c r="N7" s="18"/>
      <c r="O7" s="18"/>
      <c r="P7" s="18"/>
      <c r="Q7" s="18">
        <v>17.864855</v>
      </c>
    </row>
    <row r="8" ht="19.5" customHeight="true" spans="1:17">
      <c r="A8" s="98" t="s">
        <v>60</v>
      </c>
      <c r="B8" s="98" t="s">
        <v>61</v>
      </c>
      <c r="C8" s="18">
        <v>12.665664</v>
      </c>
      <c r="D8" s="18">
        <v>12.665664</v>
      </c>
      <c r="E8" s="18">
        <v>12.665664</v>
      </c>
      <c r="F8" s="18"/>
      <c r="G8" s="18"/>
      <c r="H8" s="18">
        <v>12.665664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6" t="s">
        <v>62</v>
      </c>
      <c r="B9" s="156" t="s">
        <v>63</v>
      </c>
      <c r="C9" s="18">
        <v>12.665664</v>
      </c>
      <c r="D9" s="18">
        <v>12.665664</v>
      </c>
      <c r="E9" s="18">
        <v>12.665664</v>
      </c>
      <c r="F9" s="18"/>
      <c r="G9" s="18"/>
      <c r="H9" s="18">
        <v>12.665664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98" t="s">
        <v>64</v>
      </c>
      <c r="B10" s="98" t="s">
        <v>65</v>
      </c>
      <c r="C10" s="18">
        <v>450.020429</v>
      </c>
      <c r="D10" s="18">
        <v>382.155574</v>
      </c>
      <c r="E10" s="18">
        <v>382.155574</v>
      </c>
      <c r="F10" s="18">
        <v>67.864855</v>
      </c>
      <c r="G10" s="18">
        <v>50</v>
      </c>
      <c r="H10" s="18">
        <v>432.155574</v>
      </c>
      <c r="I10" s="18"/>
      <c r="J10" s="18"/>
      <c r="K10" s="18"/>
      <c r="L10" s="18">
        <v>17.864855</v>
      </c>
      <c r="M10" s="18"/>
      <c r="N10" s="18"/>
      <c r="O10" s="18"/>
      <c r="P10" s="18"/>
      <c r="Q10" s="18">
        <v>17.864855</v>
      </c>
    </row>
    <row r="11" ht="19.5" customHeight="true" spans="1:17">
      <c r="A11" s="156" t="s">
        <v>66</v>
      </c>
      <c r="B11" s="156" t="s">
        <v>63</v>
      </c>
      <c r="C11" s="18">
        <v>308.205682</v>
      </c>
      <c r="D11" s="18">
        <v>308.205682</v>
      </c>
      <c r="E11" s="18">
        <v>308.205682</v>
      </c>
      <c r="F11" s="18"/>
      <c r="G11" s="18"/>
      <c r="H11" s="18">
        <v>308.205682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6" t="s">
        <v>67</v>
      </c>
      <c r="B12" s="156" t="s">
        <v>68</v>
      </c>
      <c r="C12" s="18">
        <v>73.949892</v>
      </c>
      <c r="D12" s="18">
        <v>73.949892</v>
      </c>
      <c r="E12" s="18">
        <v>73.949892</v>
      </c>
      <c r="F12" s="18"/>
      <c r="G12" s="18"/>
      <c r="H12" s="18">
        <v>73.949892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69</v>
      </c>
      <c r="B13" s="156" t="s">
        <v>70</v>
      </c>
      <c r="C13" s="18">
        <v>67.864855</v>
      </c>
      <c r="D13" s="18"/>
      <c r="E13" s="18"/>
      <c r="F13" s="18">
        <v>67.864855</v>
      </c>
      <c r="G13" s="18">
        <v>50</v>
      </c>
      <c r="H13" s="18">
        <v>50</v>
      </c>
      <c r="I13" s="18"/>
      <c r="J13" s="18"/>
      <c r="K13" s="18"/>
      <c r="L13" s="18">
        <v>17.864855</v>
      </c>
      <c r="M13" s="18"/>
      <c r="N13" s="18"/>
      <c r="O13" s="18"/>
      <c r="P13" s="18"/>
      <c r="Q13" s="18">
        <v>17.864855</v>
      </c>
    </row>
    <row r="14" ht="19.5" customHeight="true" spans="1:17">
      <c r="A14" s="8" t="s">
        <v>71</v>
      </c>
      <c r="B14" s="8" t="s">
        <v>72</v>
      </c>
      <c r="C14" s="18">
        <v>58.315146</v>
      </c>
      <c r="D14" s="18">
        <v>58.315146</v>
      </c>
      <c r="E14" s="18">
        <v>58.315146</v>
      </c>
      <c r="F14" s="18"/>
      <c r="G14" s="18"/>
      <c r="H14" s="18">
        <v>58.315146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98" t="s">
        <v>73</v>
      </c>
      <c r="B15" s="98" t="s">
        <v>74</v>
      </c>
      <c r="C15" s="18">
        <v>58.315146</v>
      </c>
      <c r="D15" s="18">
        <v>58.315146</v>
      </c>
      <c r="E15" s="18">
        <v>58.315146</v>
      </c>
      <c r="F15" s="18"/>
      <c r="G15" s="18"/>
      <c r="H15" s="18">
        <v>58.315146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6" t="s">
        <v>75</v>
      </c>
      <c r="B16" s="156" t="s">
        <v>76</v>
      </c>
      <c r="C16" s="18">
        <v>58.315146</v>
      </c>
      <c r="D16" s="18">
        <v>58.315146</v>
      </c>
      <c r="E16" s="18">
        <v>58.315146</v>
      </c>
      <c r="F16" s="18"/>
      <c r="G16" s="18"/>
      <c r="H16" s="18">
        <v>58.315146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8" t="s">
        <v>77</v>
      </c>
      <c r="B17" s="8" t="s">
        <v>78</v>
      </c>
      <c r="C17" s="18">
        <v>252.578946</v>
      </c>
      <c r="D17" s="18">
        <v>204.162446</v>
      </c>
      <c r="E17" s="18">
        <v>204.162446</v>
      </c>
      <c r="F17" s="18">
        <v>48.4165</v>
      </c>
      <c r="G17" s="18">
        <v>48.4165</v>
      </c>
      <c r="H17" s="18">
        <v>252.578946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98" t="s">
        <v>79</v>
      </c>
      <c r="B18" s="98" t="s">
        <v>80</v>
      </c>
      <c r="C18" s="18">
        <v>240.101446</v>
      </c>
      <c r="D18" s="18">
        <v>204.162446</v>
      </c>
      <c r="E18" s="18">
        <v>204.162446</v>
      </c>
      <c r="F18" s="18">
        <v>35.939</v>
      </c>
      <c r="G18" s="18">
        <v>35.939</v>
      </c>
      <c r="H18" s="18">
        <v>240.101446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6" t="s">
        <v>81</v>
      </c>
      <c r="B19" s="156" t="s">
        <v>82</v>
      </c>
      <c r="C19" s="18">
        <v>119.007462</v>
      </c>
      <c r="D19" s="18">
        <v>83.068462</v>
      </c>
      <c r="E19" s="18">
        <v>83.068462</v>
      </c>
      <c r="F19" s="18">
        <v>35.939</v>
      </c>
      <c r="G19" s="18">
        <v>35.939</v>
      </c>
      <c r="H19" s="18">
        <v>119.007462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6" t="s">
        <v>83</v>
      </c>
      <c r="B20" s="156" t="s">
        <v>84</v>
      </c>
      <c r="C20" s="18">
        <v>71.093984</v>
      </c>
      <c r="D20" s="18">
        <v>71.093984</v>
      </c>
      <c r="E20" s="18">
        <v>71.093984</v>
      </c>
      <c r="F20" s="18"/>
      <c r="G20" s="18"/>
      <c r="H20" s="18">
        <v>71.093984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56" t="s">
        <v>85</v>
      </c>
      <c r="B21" s="156" t="s">
        <v>86</v>
      </c>
      <c r="C21" s="18">
        <v>50</v>
      </c>
      <c r="D21" s="18">
        <v>50</v>
      </c>
      <c r="E21" s="18">
        <v>50</v>
      </c>
      <c r="F21" s="18"/>
      <c r="G21" s="18"/>
      <c r="H21" s="18">
        <v>50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98" t="s">
        <v>87</v>
      </c>
      <c r="B22" s="98" t="s">
        <v>88</v>
      </c>
      <c r="C22" s="18">
        <v>12.4775</v>
      </c>
      <c r="D22" s="18"/>
      <c r="E22" s="18"/>
      <c r="F22" s="18">
        <v>12.4775</v>
      </c>
      <c r="G22" s="18">
        <v>12.4775</v>
      </c>
      <c r="H22" s="18">
        <v>12.4775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56" t="s">
        <v>89</v>
      </c>
      <c r="B23" s="156" t="s">
        <v>90</v>
      </c>
      <c r="C23" s="18">
        <v>12.4775</v>
      </c>
      <c r="D23" s="18"/>
      <c r="E23" s="18"/>
      <c r="F23" s="18">
        <v>12.4775</v>
      </c>
      <c r="G23" s="18">
        <v>12.4775</v>
      </c>
      <c r="H23" s="18">
        <v>12.4775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8" t="s">
        <v>91</v>
      </c>
      <c r="B24" s="8" t="s">
        <v>92</v>
      </c>
      <c r="C24" s="18">
        <v>62.128448</v>
      </c>
      <c r="D24" s="18">
        <v>62.128448</v>
      </c>
      <c r="E24" s="18">
        <v>62.128448</v>
      </c>
      <c r="F24" s="18"/>
      <c r="G24" s="18"/>
      <c r="H24" s="18">
        <v>62.128448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98" t="s">
        <v>93</v>
      </c>
      <c r="B25" s="98" t="s">
        <v>94</v>
      </c>
      <c r="C25" s="18">
        <v>62.128448</v>
      </c>
      <c r="D25" s="18">
        <v>62.128448</v>
      </c>
      <c r="E25" s="18">
        <v>62.128448</v>
      </c>
      <c r="F25" s="18"/>
      <c r="G25" s="18"/>
      <c r="H25" s="18">
        <v>62.128448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156" t="s">
        <v>95</v>
      </c>
      <c r="B26" s="156" t="s">
        <v>96</v>
      </c>
      <c r="C26" s="18">
        <v>14.61815</v>
      </c>
      <c r="D26" s="18">
        <v>14.61815</v>
      </c>
      <c r="E26" s="18">
        <v>14.61815</v>
      </c>
      <c r="F26" s="18"/>
      <c r="G26" s="18"/>
      <c r="H26" s="18">
        <v>14.61815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9.5" customHeight="true" spans="1:17">
      <c r="A27" s="156" t="s">
        <v>97</v>
      </c>
      <c r="B27" s="156" t="s">
        <v>98</v>
      </c>
      <c r="C27" s="18">
        <v>11.547706</v>
      </c>
      <c r="D27" s="18">
        <v>11.547706</v>
      </c>
      <c r="E27" s="18">
        <v>11.547706</v>
      </c>
      <c r="F27" s="18"/>
      <c r="G27" s="18"/>
      <c r="H27" s="18">
        <v>11.547706</v>
      </c>
      <c r="I27" s="18"/>
      <c r="J27" s="18"/>
      <c r="K27" s="18"/>
      <c r="L27" s="18"/>
      <c r="M27" s="18"/>
      <c r="N27" s="18"/>
      <c r="O27" s="18"/>
      <c r="P27" s="18"/>
      <c r="Q27" s="18"/>
    </row>
    <row r="28" ht="19.5" customHeight="true" spans="1:17">
      <c r="A28" s="156" t="s">
        <v>99</v>
      </c>
      <c r="B28" s="156" t="s">
        <v>100</v>
      </c>
      <c r="C28" s="18">
        <v>32.730134</v>
      </c>
      <c r="D28" s="18">
        <v>32.730134</v>
      </c>
      <c r="E28" s="18">
        <v>32.730134</v>
      </c>
      <c r="F28" s="18"/>
      <c r="G28" s="18"/>
      <c r="H28" s="18">
        <v>32.730134</v>
      </c>
      <c r="I28" s="18"/>
      <c r="J28" s="18"/>
      <c r="K28" s="18"/>
      <c r="L28" s="18"/>
      <c r="M28" s="18"/>
      <c r="N28" s="18"/>
      <c r="O28" s="18"/>
      <c r="P28" s="18"/>
      <c r="Q28" s="18"/>
    </row>
    <row r="29" ht="19.5" customHeight="true" spans="1:17">
      <c r="A29" s="156" t="s">
        <v>101</v>
      </c>
      <c r="B29" s="156" t="s">
        <v>102</v>
      </c>
      <c r="C29" s="18">
        <v>3.232458</v>
      </c>
      <c r="D29" s="18">
        <v>3.232458</v>
      </c>
      <c r="E29" s="18">
        <v>3.232458</v>
      </c>
      <c r="F29" s="18"/>
      <c r="G29" s="18"/>
      <c r="H29" s="18">
        <v>3.232458</v>
      </c>
      <c r="I29" s="18"/>
      <c r="J29" s="18"/>
      <c r="K29" s="18"/>
      <c r="L29" s="18"/>
      <c r="M29" s="18"/>
      <c r="N29" s="18"/>
      <c r="O29" s="18"/>
      <c r="P29" s="18"/>
      <c r="Q29" s="18"/>
    </row>
    <row r="30" ht="19.5" customHeight="true" spans="1:17">
      <c r="A30" s="8" t="s">
        <v>103</v>
      </c>
      <c r="B30" s="8" t="s">
        <v>104</v>
      </c>
      <c r="C30" s="18">
        <v>81.636626</v>
      </c>
      <c r="D30" s="18">
        <v>81.636626</v>
      </c>
      <c r="E30" s="18">
        <v>81.636626</v>
      </c>
      <c r="F30" s="18"/>
      <c r="G30" s="18"/>
      <c r="H30" s="18">
        <v>81.636626</v>
      </c>
      <c r="I30" s="18"/>
      <c r="J30" s="18"/>
      <c r="K30" s="18"/>
      <c r="L30" s="18"/>
      <c r="M30" s="18"/>
      <c r="N30" s="18"/>
      <c r="O30" s="18"/>
      <c r="P30" s="18"/>
      <c r="Q30" s="18"/>
    </row>
    <row r="31" ht="19.5" customHeight="true" spans="1:17">
      <c r="A31" s="98" t="s">
        <v>105</v>
      </c>
      <c r="B31" s="98" t="s">
        <v>106</v>
      </c>
      <c r="C31" s="18">
        <v>81.636626</v>
      </c>
      <c r="D31" s="18">
        <v>81.636626</v>
      </c>
      <c r="E31" s="18">
        <v>81.636626</v>
      </c>
      <c r="F31" s="18"/>
      <c r="G31" s="18"/>
      <c r="H31" s="18">
        <v>81.636626</v>
      </c>
      <c r="I31" s="18"/>
      <c r="J31" s="18"/>
      <c r="K31" s="18"/>
      <c r="L31" s="18"/>
      <c r="M31" s="18"/>
      <c r="N31" s="18"/>
      <c r="O31" s="18"/>
      <c r="P31" s="18"/>
      <c r="Q31" s="18"/>
    </row>
    <row r="32" ht="19.5" customHeight="true" spans="1:17">
      <c r="A32" s="156" t="s">
        <v>107</v>
      </c>
      <c r="B32" s="156" t="s">
        <v>68</v>
      </c>
      <c r="C32" s="18">
        <v>81.636626</v>
      </c>
      <c r="D32" s="18">
        <v>81.636626</v>
      </c>
      <c r="E32" s="18">
        <v>81.636626</v>
      </c>
      <c r="F32" s="18"/>
      <c r="G32" s="18"/>
      <c r="H32" s="18">
        <v>81.636626</v>
      </c>
      <c r="I32" s="18"/>
      <c r="J32" s="18"/>
      <c r="K32" s="18"/>
      <c r="L32" s="18"/>
      <c r="M32" s="18"/>
      <c r="N32" s="18"/>
      <c r="O32" s="18"/>
      <c r="P32" s="18"/>
      <c r="Q32" s="18"/>
    </row>
    <row r="33" ht="19.5" customHeight="true" spans="1:17">
      <c r="A33" s="8" t="s">
        <v>108</v>
      </c>
      <c r="B33" s="8" t="s">
        <v>109</v>
      </c>
      <c r="C33" s="18">
        <v>59.047754</v>
      </c>
      <c r="D33" s="18">
        <v>59.047754</v>
      </c>
      <c r="E33" s="18">
        <v>59.047754</v>
      </c>
      <c r="F33" s="18"/>
      <c r="G33" s="18"/>
      <c r="H33" s="18">
        <v>59.047754</v>
      </c>
      <c r="I33" s="18"/>
      <c r="J33" s="18"/>
      <c r="K33" s="18"/>
      <c r="L33" s="18"/>
      <c r="M33" s="18"/>
      <c r="N33" s="18"/>
      <c r="O33" s="18"/>
      <c r="P33" s="18"/>
      <c r="Q33" s="18"/>
    </row>
    <row r="34" ht="19.5" customHeight="true" spans="1:17">
      <c r="A34" s="98" t="s">
        <v>110</v>
      </c>
      <c r="B34" s="98" t="s">
        <v>111</v>
      </c>
      <c r="C34" s="18">
        <v>59.047754</v>
      </c>
      <c r="D34" s="18">
        <v>59.047754</v>
      </c>
      <c r="E34" s="18">
        <v>59.047754</v>
      </c>
      <c r="F34" s="18"/>
      <c r="G34" s="18"/>
      <c r="H34" s="18">
        <v>59.047754</v>
      </c>
      <c r="I34" s="18"/>
      <c r="J34" s="18"/>
      <c r="K34" s="18"/>
      <c r="L34" s="18"/>
      <c r="M34" s="18"/>
      <c r="N34" s="18"/>
      <c r="O34" s="18"/>
      <c r="P34" s="18"/>
      <c r="Q34" s="18"/>
    </row>
    <row r="35" ht="19.5" customHeight="true" spans="1:17">
      <c r="A35" s="156" t="s">
        <v>112</v>
      </c>
      <c r="B35" s="156" t="s">
        <v>113</v>
      </c>
      <c r="C35" s="18">
        <v>51.242954</v>
      </c>
      <c r="D35" s="18">
        <v>51.242954</v>
      </c>
      <c r="E35" s="18">
        <v>51.242954</v>
      </c>
      <c r="F35" s="18"/>
      <c r="G35" s="18"/>
      <c r="H35" s="18">
        <v>51.242954</v>
      </c>
      <c r="I35" s="18"/>
      <c r="J35" s="18"/>
      <c r="K35" s="18"/>
      <c r="L35" s="18"/>
      <c r="M35" s="18"/>
      <c r="N35" s="18"/>
      <c r="O35" s="18"/>
      <c r="P35" s="18"/>
      <c r="Q35" s="18"/>
    </row>
    <row r="36" ht="19.5" customHeight="true" spans="1:17">
      <c r="A36" s="156" t="s">
        <v>114</v>
      </c>
      <c r="B36" s="156" t="s">
        <v>115</v>
      </c>
      <c r="C36" s="18">
        <v>7.8048</v>
      </c>
      <c r="D36" s="18">
        <v>7.8048</v>
      </c>
      <c r="E36" s="18">
        <v>7.8048</v>
      </c>
      <c r="F36" s="18"/>
      <c r="G36" s="18"/>
      <c r="H36" s="18">
        <v>7.8048</v>
      </c>
      <c r="I36" s="18"/>
      <c r="J36" s="18"/>
      <c r="K36" s="18"/>
      <c r="L36" s="18"/>
      <c r="M36" s="18"/>
      <c r="N36" s="18"/>
      <c r="O36" s="18"/>
      <c r="P36" s="18"/>
      <c r="Q36" s="18"/>
    </row>
    <row r="37" ht="17.25" customHeight="true" spans="1:17">
      <c r="A37" s="218" t="s">
        <v>116</v>
      </c>
      <c r="B37" s="219" t="s">
        <v>116</v>
      </c>
      <c r="C37" s="18">
        <v>976.393013</v>
      </c>
      <c r="D37" s="18">
        <v>860.111658</v>
      </c>
      <c r="E37" s="18">
        <v>860.111658</v>
      </c>
      <c r="F37" s="18">
        <v>116.281355</v>
      </c>
      <c r="G37" s="18">
        <v>98.4165</v>
      </c>
      <c r="H37" s="18">
        <v>958.528158</v>
      </c>
      <c r="I37" s="18"/>
      <c r="J37" s="18"/>
      <c r="K37" s="18"/>
      <c r="L37" s="18">
        <v>17.864855</v>
      </c>
      <c r="M37" s="18"/>
      <c r="N37" s="18"/>
      <c r="O37" s="18"/>
      <c r="P37" s="18"/>
      <c r="Q37" s="18">
        <v>17.864855</v>
      </c>
    </row>
  </sheetData>
  <mergeCells count="13">
    <mergeCell ref="A2:Q2"/>
    <mergeCell ref="A3:N3"/>
    <mergeCell ref="D4:E4"/>
    <mergeCell ref="F4:G4"/>
    <mergeCell ref="L4:Q4"/>
    <mergeCell ref="A37:B37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D13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3"/>
      <c r="C1" s="204"/>
      <c r="D1" s="146" t="s">
        <v>117</v>
      </c>
    </row>
    <row r="2" ht="31.5" customHeight="true" spans="1:4">
      <c r="A2" s="49" t="s">
        <v>118</v>
      </c>
      <c r="B2" s="205"/>
      <c r="C2" s="204"/>
      <c r="D2" s="205"/>
    </row>
    <row r="3" ht="17.25" customHeight="true" spans="1:4">
      <c r="A3" s="108" t="str">
        <f>"单位名称："&amp;"富源县工业信息化和商务科技局"</f>
        <v>单位名称：富源县工业信息化和商务科技局</v>
      </c>
      <c r="B3" s="206"/>
      <c r="C3" s="204"/>
      <c r="D3" s="269" t="s">
        <v>2</v>
      </c>
    </row>
    <row r="4" ht="19.5" customHeight="true" spans="1:4">
      <c r="A4" s="16" t="s">
        <v>3</v>
      </c>
      <c r="B4" s="16"/>
      <c r="C4" s="207" t="s">
        <v>4</v>
      </c>
      <c r="D4" s="174"/>
    </row>
    <row r="5" ht="21.75" customHeight="true" spans="1:4">
      <c r="A5" s="16" t="s">
        <v>5</v>
      </c>
      <c r="B5" s="208" t="s">
        <v>6</v>
      </c>
      <c r="C5" s="209" t="s">
        <v>119</v>
      </c>
      <c r="D5" s="208" t="s">
        <v>6</v>
      </c>
    </row>
    <row r="6" ht="17.25" customHeight="true" spans="1:4">
      <c r="A6" s="16"/>
      <c r="B6" s="210"/>
      <c r="C6" s="209"/>
      <c r="D6" s="210"/>
    </row>
    <row r="7" ht="17.25" customHeight="true" spans="1:4">
      <c r="A7" s="8" t="s">
        <v>120</v>
      </c>
      <c r="B7" s="18">
        <v>958.528158</v>
      </c>
      <c r="C7" s="8" t="s">
        <v>121</v>
      </c>
      <c r="D7" s="18">
        <v>958.528158</v>
      </c>
    </row>
    <row r="8" ht="17.25" customHeight="true" spans="1:4">
      <c r="A8" s="8" t="s">
        <v>122</v>
      </c>
      <c r="B8" s="18">
        <v>958.528158</v>
      </c>
      <c r="C8" s="8" t="str">
        <f>"(一)"&amp;"一般公共服务支出"</f>
        <v>(一)一般公共服务支出</v>
      </c>
      <c r="D8" s="18">
        <v>444.821238</v>
      </c>
    </row>
    <row r="9" ht="17.25" customHeight="true" spans="1:4">
      <c r="A9" s="8" t="s">
        <v>123</v>
      </c>
      <c r="B9" s="18"/>
      <c r="C9" s="8" t="str">
        <f>"(二)"&amp;"科学技术支出"</f>
        <v>(二)科学技术支出</v>
      </c>
      <c r="D9" s="18">
        <v>58.315146</v>
      </c>
    </row>
    <row r="10" ht="17.25" customHeight="true" spans="1:4">
      <c r="A10" s="8" t="s">
        <v>124</v>
      </c>
      <c r="B10" s="18"/>
      <c r="C10" s="8" t="str">
        <f>"(三)"&amp;"社会保障和就业支出"</f>
        <v>(三)社会保障和就业支出</v>
      </c>
      <c r="D10" s="18">
        <v>252.578946</v>
      </c>
    </row>
    <row r="11" ht="17.25" customHeight="true" spans="1:4">
      <c r="A11" s="8" t="s">
        <v>125</v>
      </c>
      <c r="B11" s="18"/>
      <c r="C11" s="8" t="str">
        <f>"(四)"&amp;"卫生健康支出"</f>
        <v>(四)卫生健康支出</v>
      </c>
      <c r="D11" s="18">
        <v>62.128448</v>
      </c>
    </row>
    <row r="12" ht="17.25" customHeight="true" spans="1:4">
      <c r="A12" s="8" t="s">
        <v>122</v>
      </c>
      <c r="B12" s="18"/>
      <c r="C12" s="8" t="str">
        <f>"(五)"&amp;"资源勘探工业信息等支出"</f>
        <v>(五)资源勘探工业信息等支出</v>
      </c>
      <c r="D12" s="18">
        <v>81.636626</v>
      </c>
    </row>
    <row r="13" ht="17.25" customHeight="true" spans="1:4">
      <c r="A13" s="8" t="s">
        <v>123</v>
      </c>
      <c r="B13" s="18"/>
      <c r="C13" s="8" t="str">
        <f>"(六)"&amp;"住房保障支出"</f>
        <v>(六)住房保障支出</v>
      </c>
      <c r="D13" s="18">
        <v>59.047754</v>
      </c>
    </row>
    <row r="14" ht="17.25" customHeight="true" spans="1:4">
      <c r="A14" s="8" t="s">
        <v>124</v>
      </c>
      <c r="B14" s="18"/>
      <c r="C14" s="8"/>
      <c r="D14" s="18"/>
    </row>
    <row r="15" customHeight="true" spans="1:4">
      <c r="A15" s="8"/>
      <c r="B15" s="18"/>
      <c r="C15" s="8" t="s">
        <v>126</v>
      </c>
      <c r="D15" s="18"/>
    </row>
    <row r="16" ht="17.25" customHeight="true" spans="1:4">
      <c r="A16" s="209" t="s">
        <v>127</v>
      </c>
      <c r="B16" s="18">
        <v>958.528158</v>
      </c>
      <c r="C16" s="209" t="s">
        <v>23</v>
      </c>
      <c r="D16" s="18">
        <v>958.528158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37"/>
  <sheetViews>
    <sheetView showZeros="0" topLeftCell="A7" workbookViewId="0">
      <selection activeCell="C26" sqref="A1:G37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7"/>
      <c r="F1" s="54"/>
      <c r="G1" s="45" t="s">
        <v>128</v>
      </c>
    </row>
    <row r="2" ht="39" customHeight="true" spans="1:7">
      <c r="A2" s="107" t="s">
        <v>129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"单位名称："&amp;"富源县工业信息化和商务科技局"</f>
        <v>单位名称：富源县工业信息化和商务科技局</v>
      </c>
      <c r="F3" s="104"/>
      <c r="G3" s="269" t="s">
        <v>2</v>
      </c>
    </row>
    <row r="4" ht="20.25" customHeight="true" spans="1:7">
      <c r="A4" s="198" t="s">
        <v>130</v>
      </c>
      <c r="B4" s="199"/>
      <c r="C4" s="65" t="s">
        <v>29</v>
      </c>
      <c r="D4" s="200" t="s">
        <v>49</v>
      </c>
      <c r="E4" s="16"/>
      <c r="F4" s="16"/>
      <c r="G4" s="16" t="s">
        <v>50</v>
      </c>
    </row>
    <row r="5" ht="20.25" customHeight="true" spans="1:7">
      <c r="A5" s="201" t="s">
        <v>47</v>
      </c>
      <c r="B5" s="201" t="s">
        <v>48</v>
      </c>
      <c r="C5" s="16"/>
      <c r="D5" s="61" t="s">
        <v>31</v>
      </c>
      <c r="E5" s="61" t="s">
        <v>131</v>
      </c>
      <c r="F5" s="61" t="s">
        <v>132</v>
      </c>
      <c r="G5" s="16"/>
    </row>
    <row r="6" ht="13.5" customHeight="true" spans="1:7">
      <c r="A6" s="201" t="s">
        <v>133</v>
      </c>
      <c r="B6" s="201" t="s">
        <v>134</v>
      </c>
      <c r="C6" s="201" t="s">
        <v>135</v>
      </c>
      <c r="D6" s="113" t="s">
        <v>136</v>
      </c>
      <c r="E6" s="113" t="s">
        <v>137</v>
      </c>
      <c r="F6" s="113" t="s">
        <v>138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444.821238</v>
      </c>
      <c r="D7" s="18">
        <v>394.821238</v>
      </c>
      <c r="E7" s="18">
        <v>343.31076</v>
      </c>
      <c r="F7" s="18">
        <v>51.510478</v>
      </c>
      <c r="G7" s="18">
        <v>50</v>
      </c>
    </row>
    <row r="8" ht="18" customHeight="true" spans="1:7">
      <c r="A8" s="98" t="s">
        <v>60</v>
      </c>
      <c r="B8" s="98" t="s">
        <v>61</v>
      </c>
      <c r="C8" s="18">
        <v>12.665664</v>
      </c>
      <c r="D8" s="18">
        <v>12.665664</v>
      </c>
      <c r="E8" s="18">
        <v>10.86474</v>
      </c>
      <c r="F8" s="18">
        <v>1.800924</v>
      </c>
      <c r="G8" s="18"/>
    </row>
    <row r="9" ht="18" customHeight="true" spans="1:7">
      <c r="A9" s="156" t="s">
        <v>62</v>
      </c>
      <c r="B9" s="156" t="s">
        <v>63</v>
      </c>
      <c r="C9" s="18">
        <v>12.665664</v>
      </c>
      <c r="D9" s="18">
        <v>12.665664</v>
      </c>
      <c r="E9" s="18">
        <v>10.86474</v>
      </c>
      <c r="F9" s="18">
        <v>1.800924</v>
      </c>
      <c r="G9" s="18"/>
    </row>
    <row r="10" ht="18" customHeight="true" spans="1:7">
      <c r="A10" s="98" t="s">
        <v>64</v>
      </c>
      <c r="B10" s="98" t="s">
        <v>65</v>
      </c>
      <c r="C10" s="18">
        <v>432.155574</v>
      </c>
      <c r="D10" s="18">
        <v>382.155574</v>
      </c>
      <c r="E10" s="18">
        <v>332.44602</v>
      </c>
      <c r="F10" s="18">
        <v>49.709554</v>
      </c>
      <c r="G10" s="18">
        <v>50</v>
      </c>
    </row>
    <row r="11" ht="18" customHeight="true" spans="1:7">
      <c r="A11" s="156" t="s">
        <v>66</v>
      </c>
      <c r="B11" s="156" t="s">
        <v>63</v>
      </c>
      <c r="C11" s="18">
        <v>308.205682</v>
      </c>
      <c r="D11" s="18">
        <v>308.205682</v>
      </c>
      <c r="E11" s="18">
        <v>264.28014</v>
      </c>
      <c r="F11" s="18">
        <v>43.925542</v>
      </c>
      <c r="G11" s="18"/>
    </row>
    <row r="12" ht="18" customHeight="true" spans="1:7">
      <c r="A12" s="156" t="s">
        <v>67</v>
      </c>
      <c r="B12" s="156" t="s">
        <v>68</v>
      </c>
      <c r="C12" s="18">
        <v>73.949892</v>
      </c>
      <c r="D12" s="18">
        <v>73.949892</v>
      </c>
      <c r="E12" s="18">
        <v>68.16588</v>
      </c>
      <c r="F12" s="18">
        <v>5.784012</v>
      </c>
      <c r="G12" s="18"/>
    </row>
    <row r="13" ht="18" customHeight="true" spans="1:7">
      <c r="A13" s="156" t="s">
        <v>69</v>
      </c>
      <c r="B13" s="156" t="s">
        <v>70</v>
      </c>
      <c r="C13" s="18">
        <v>50</v>
      </c>
      <c r="D13" s="18"/>
      <c r="E13" s="18"/>
      <c r="F13" s="18"/>
      <c r="G13" s="18">
        <v>50</v>
      </c>
    </row>
    <row r="14" ht="18" customHeight="true" spans="1:7">
      <c r="A14" s="8" t="s">
        <v>71</v>
      </c>
      <c r="B14" s="8" t="s">
        <v>72</v>
      </c>
      <c r="C14" s="18">
        <v>58.315146</v>
      </c>
      <c r="D14" s="18">
        <v>58.315146</v>
      </c>
      <c r="E14" s="18">
        <v>53.98404</v>
      </c>
      <c r="F14" s="18">
        <v>4.331106</v>
      </c>
      <c r="G14" s="18"/>
    </row>
    <row r="15" ht="18" customHeight="true" spans="1:7">
      <c r="A15" s="98" t="s">
        <v>73</v>
      </c>
      <c r="B15" s="98" t="s">
        <v>74</v>
      </c>
      <c r="C15" s="18">
        <v>58.315146</v>
      </c>
      <c r="D15" s="18">
        <v>58.315146</v>
      </c>
      <c r="E15" s="18">
        <v>53.98404</v>
      </c>
      <c r="F15" s="18">
        <v>4.331106</v>
      </c>
      <c r="G15" s="18"/>
    </row>
    <row r="16" ht="18" customHeight="true" spans="1:7">
      <c r="A16" s="156" t="s">
        <v>75</v>
      </c>
      <c r="B16" s="156" t="s">
        <v>76</v>
      </c>
      <c r="C16" s="18">
        <v>58.315146</v>
      </c>
      <c r="D16" s="18">
        <v>58.315146</v>
      </c>
      <c r="E16" s="18">
        <v>53.98404</v>
      </c>
      <c r="F16" s="18">
        <v>4.331106</v>
      </c>
      <c r="G16" s="18"/>
    </row>
    <row r="17" ht="18" customHeight="true" spans="1:7">
      <c r="A17" s="8" t="s">
        <v>77</v>
      </c>
      <c r="B17" s="8" t="s">
        <v>78</v>
      </c>
      <c r="C17" s="18">
        <v>252.578946</v>
      </c>
      <c r="D17" s="18">
        <v>204.162446</v>
      </c>
      <c r="E17" s="18">
        <v>191.653984</v>
      </c>
      <c r="F17" s="18">
        <v>12.508462</v>
      </c>
      <c r="G17" s="18">
        <v>48.4165</v>
      </c>
    </row>
    <row r="18" ht="18" customHeight="true" spans="1:7">
      <c r="A18" s="98" t="s">
        <v>79</v>
      </c>
      <c r="B18" s="98" t="s">
        <v>80</v>
      </c>
      <c r="C18" s="18">
        <v>240.101446</v>
      </c>
      <c r="D18" s="18">
        <v>204.162446</v>
      </c>
      <c r="E18" s="18">
        <v>191.653984</v>
      </c>
      <c r="F18" s="18">
        <v>12.508462</v>
      </c>
      <c r="G18" s="18">
        <v>35.939</v>
      </c>
    </row>
    <row r="19" ht="18" customHeight="true" spans="1:7">
      <c r="A19" s="156" t="s">
        <v>81</v>
      </c>
      <c r="B19" s="156" t="s">
        <v>82</v>
      </c>
      <c r="C19" s="18">
        <v>119.007462</v>
      </c>
      <c r="D19" s="18">
        <v>83.068462</v>
      </c>
      <c r="E19" s="18">
        <v>70.56</v>
      </c>
      <c r="F19" s="18">
        <v>12.508462</v>
      </c>
      <c r="G19" s="18">
        <v>35.939</v>
      </c>
    </row>
    <row r="20" ht="18" customHeight="true" spans="1:7">
      <c r="A20" s="156" t="s">
        <v>83</v>
      </c>
      <c r="B20" s="156" t="s">
        <v>84</v>
      </c>
      <c r="C20" s="18">
        <v>71.093984</v>
      </c>
      <c r="D20" s="18">
        <v>71.093984</v>
      </c>
      <c r="E20" s="18">
        <v>71.093984</v>
      </c>
      <c r="F20" s="18"/>
      <c r="G20" s="18"/>
    </row>
    <row r="21" ht="18" customHeight="true" spans="1:7">
      <c r="A21" s="156" t="s">
        <v>85</v>
      </c>
      <c r="B21" s="156" t="s">
        <v>86</v>
      </c>
      <c r="C21" s="18">
        <v>50</v>
      </c>
      <c r="D21" s="18">
        <v>50</v>
      </c>
      <c r="E21" s="18">
        <v>50</v>
      </c>
      <c r="F21" s="18"/>
      <c r="G21" s="18"/>
    </row>
    <row r="22" ht="18" customHeight="true" spans="1:7">
      <c r="A22" s="98" t="s">
        <v>87</v>
      </c>
      <c r="B22" s="98" t="s">
        <v>88</v>
      </c>
      <c r="C22" s="18">
        <v>12.4775</v>
      </c>
      <c r="D22" s="18"/>
      <c r="E22" s="18"/>
      <c r="F22" s="18"/>
      <c r="G22" s="18">
        <v>12.4775</v>
      </c>
    </row>
    <row r="23" ht="18" customHeight="true" spans="1:7">
      <c r="A23" s="156" t="s">
        <v>89</v>
      </c>
      <c r="B23" s="156" t="s">
        <v>90</v>
      </c>
      <c r="C23" s="18">
        <v>12.4775</v>
      </c>
      <c r="D23" s="18"/>
      <c r="E23" s="18"/>
      <c r="F23" s="18"/>
      <c r="G23" s="18">
        <v>12.4775</v>
      </c>
    </row>
    <row r="24" ht="18" customHeight="true" spans="1:7">
      <c r="A24" s="8" t="s">
        <v>91</v>
      </c>
      <c r="B24" s="8" t="s">
        <v>92</v>
      </c>
      <c r="C24" s="18">
        <v>62.128448</v>
      </c>
      <c r="D24" s="18">
        <v>62.128448</v>
      </c>
      <c r="E24" s="18">
        <v>62.128448</v>
      </c>
      <c r="F24" s="18"/>
      <c r="G24" s="18"/>
    </row>
    <row r="25" ht="18" customHeight="true" spans="1:7">
      <c r="A25" s="98" t="s">
        <v>93</v>
      </c>
      <c r="B25" s="98" t="s">
        <v>94</v>
      </c>
      <c r="C25" s="18">
        <v>62.128448</v>
      </c>
      <c r="D25" s="18">
        <v>62.128448</v>
      </c>
      <c r="E25" s="18">
        <v>62.128448</v>
      </c>
      <c r="F25" s="18"/>
      <c r="G25" s="18"/>
    </row>
    <row r="26" ht="18" customHeight="true" spans="1:7">
      <c r="A26" s="156" t="s">
        <v>95</v>
      </c>
      <c r="B26" s="156" t="s">
        <v>96</v>
      </c>
      <c r="C26" s="18">
        <v>14.61815</v>
      </c>
      <c r="D26" s="18">
        <v>14.61815</v>
      </c>
      <c r="E26" s="18">
        <v>14.61815</v>
      </c>
      <c r="F26" s="18"/>
      <c r="G26" s="18"/>
    </row>
    <row r="27" ht="18" customHeight="true" spans="1:7">
      <c r="A27" s="156" t="s">
        <v>97</v>
      </c>
      <c r="B27" s="156" t="s">
        <v>98</v>
      </c>
      <c r="C27" s="18">
        <v>11.547706</v>
      </c>
      <c r="D27" s="18">
        <v>11.547706</v>
      </c>
      <c r="E27" s="18">
        <v>11.547706</v>
      </c>
      <c r="F27" s="18"/>
      <c r="G27" s="18"/>
    </row>
    <row r="28" ht="18" customHeight="true" spans="1:7">
      <c r="A28" s="156" t="s">
        <v>99</v>
      </c>
      <c r="B28" s="156" t="s">
        <v>100</v>
      </c>
      <c r="C28" s="18">
        <v>32.730134</v>
      </c>
      <c r="D28" s="18">
        <v>32.730134</v>
      </c>
      <c r="E28" s="18">
        <v>32.730134</v>
      </c>
      <c r="F28" s="18"/>
      <c r="G28" s="18"/>
    </row>
    <row r="29" ht="18" customHeight="true" spans="1:7">
      <c r="A29" s="156" t="s">
        <v>101</v>
      </c>
      <c r="B29" s="156" t="s">
        <v>102</v>
      </c>
      <c r="C29" s="18">
        <v>3.232458</v>
      </c>
      <c r="D29" s="18">
        <v>3.232458</v>
      </c>
      <c r="E29" s="18">
        <v>3.232458</v>
      </c>
      <c r="F29" s="18"/>
      <c r="G29" s="18"/>
    </row>
    <row r="30" ht="18" customHeight="true" spans="1:7">
      <c r="A30" s="8" t="s">
        <v>103</v>
      </c>
      <c r="B30" s="8" t="s">
        <v>104</v>
      </c>
      <c r="C30" s="18">
        <v>81.636626</v>
      </c>
      <c r="D30" s="18">
        <v>81.636626</v>
      </c>
      <c r="E30" s="18">
        <v>75.55988</v>
      </c>
      <c r="F30" s="18">
        <v>6.076746</v>
      </c>
      <c r="G30" s="18"/>
    </row>
    <row r="31" ht="18" customHeight="true" spans="1:7">
      <c r="A31" s="98" t="s">
        <v>105</v>
      </c>
      <c r="B31" s="98" t="s">
        <v>106</v>
      </c>
      <c r="C31" s="18">
        <v>81.636626</v>
      </c>
      <c r="D31" s="18">
        <v>81.636626</v>
      </c>
      <c r="E31" s="18">
        <v>75.55988</v>
      </c>
      <c r="F31" s="18">
        <v>6.076746</v>
      </c>
      <c r="G31" s="18"/>
    </row>
    <row r="32" ht="18" customHeight="true" spans="1:7">
      <c r="A32" s="156" t="s">
        <v>107</v>
      </c>
      <c r="B32" s="156" t="s">
        <v>68</v>
      </c>
      <c r="C32" s="18">
        <v>81.636626</v>
      </c>
      <c r="D32" s="18">
        <v>81.636626</v>
      </c>
      <c r="E32" s="18">
        <v>75.55988</v>
      </c>
      <c r="F32" s="18">
        <v>6.076746</v>
      </c>
      <c r="G32" s="18"/>
    </row>
    <row r="33" ht="18" customHeight="true" spans="1:7">
      <c r="A33" s="8" t="s">
        <v>108</v>
      </c>
      <c r="B33" s="8" t="s">
        <v>109</v>
      </c>
      <c r="C33" s="18">
        <v>59.047754</v>
      </c>
      <c r="D33" s="18">
        <v>59.047754</v>
      </c>
      <c r="E33" s="18">
        <v>59.047754</v>
      </c>
      <c r="F33" s="18"/>
      <c r="G33" s="18"/>
    </row>
    <row r="34" ht="18" customHeight="true" spans="1:7">
      <c r="A34" s="98" t="s">
        <v>110</v>
      </c>
      <c r="B34" s="98" t="s">
        <v>111</v>
      </c>
      <c r="C34" s="18">
        <v>59.047754</v>
      </c>
      <c r="D34" s="18">
        <v>59.047754</v>
      </c>
      <c r="E34" s="18">
        <v>59.047754</v>
      </c>
      <c r="F34" s="18"/>
      <c r="G34" s="18"/>
    </row>
    <row r="35" ht="18" customHeight="true" spans="1:7">
      <c r="A35" s="156" t="s">
        <v>112</v>
      </c>
      <c r="B35" s="156" t="s">
        <v>113</v>
      </c>
      <c r="C35" s="18">
        <v>51.242954</v>
      </c>
      <c r="D35" s="18">
        <v>51.242954</v>
      </c>
      <c r="E35" s="18">
        <v>51.242954</v>
      </c>
      <c r="F35" s="18"/>
      <c r="G35" s="18"/>
    </row>
    <row r="36" ht="18" customHeight="true" spans="1:7">
      <c r="A36" s="156" t="s">
        <v>114</v>
      </c>
      <c r="B36" s="156" t="s">
        <v>115</v>
      </c>
      <c r="C36" s="18">
        <v>7.8048</v>
      </c>
      <c r="D36" s="18">
        <v>7.8048</v>
      </c>
      <c r="E36" s="18">
        <v>7.8048</v>
      </c>
      <c r="F36" s="18"/>
      <c r="G36" s="18"/>
    </row>
    <row r="37" ht="18" customHeight="true" spans="1:7">
      <c r="A37" s="202" t="s">
        <v>116</v>
      </c>
      <c r="B37" s="203" t="s">
        <v>116</v>
      </c>
      <c r="C37" s="18">
        <v>958.528158</v>
      </c>
      <c r="D37" s="18">
        <v>860.111658</v>
      </c>
      <c r="E37" s="18">
        <v>785.684866</v>
      </c>
      <c r="F37" s="18">
        <v>74.426792</v>
      </c>
      <c r="G37" s="18">
        <v>98.4165</v>
      </c>
    </row>
  </sheetData>
  <mergeCells count="7">
    <mergeCell ref="A2:G2"/>
    <mergeCell ref="A3:E3"/>
    <mergeCell ref="A4:B4"/>
    <mergeCell ref="D4:F4"/>
    <mergeCell ref="A37:B37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4"/>
  <sheetViews>
    <sheetView showGridLines="0" showZeros="0" topLeftCell="L1" workbookViewId="0">
      <selection activeCell="O22" sqref="A1:Z34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139</v>
      </c>
    </row>
    <row r="2" ht="39" customHeight="true" spans="1:26">
      <c r="A2" s="173" t="s">
        <v>140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3"/>
    </row>
    <row r="3" ht="19.5" customHeight="true" spans="1:26">
      <c r="A3" s="21" t="str">
        <f>"单位名称："&amp;"富源县工业信息化和商务科技局"</f>
        <v>单位名称：富源县工业信息化和商务科技局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141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142</v>
      </c>
      <c r="O5" s="176"/>
      <c r="P5" s="175"/>
      <c r="Q5" s="174" t="s">
        <v>29</v>
      </c>
      <c r="R5" s="190" t="s">
        <v>32</v>
      </c>
      <c r="S5" s="191"/>
      <c r="T5" s="192"/>
      <c r="U5" s="190" t="s">
        <v>33</v>
      </c>
      <c r="V5" s="191"/>
      <c r="W5" s="174"/>
      <c r="X5" s="174" t="s">
        <v>34</v>
      </c>
      <c r="Y5" s="174"/>
      <c r="Z5" s="192"/>
    </row>
    <row r="6" ht="17.25" customHeight="true" spans="1:26">
      <c r="A6" s="177" t="s">
        <v>143</v>
      </c>
      <c r="B6" s="177" t="s">
        <v>144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143</v>
      </c>
      <c r="O6" s="177" t="s">
        <v>144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4" t="s">
        <v>50</v>
      </c>
    </row>
    <row r="7" customHeight="true" spans="1:26">
      <c r="A7" s="178" t="s">
        <v>133</v>
      </c>
      <c r="B7" s="178" t="s">
        <v>134</v>
      </c>
      <c r="C7" s="178" t="s">
        <v>135</v>
      </c>
      <c r="D7" s="178" t="s">
        <v>136</v>
      </c>
      <c r="E7" s="186" t="s">
        <v>137</v>
      </c>
      <c r="F7" s="186" t="s">
        <v>138</v>
      </c>
      <c r="G7" s="186" t="s">
        <v>145</v>
      </c>
      <c r="H7" s="186" t="s">
        <v>146</v>
      </c>
      <c r="I7" s="186" t="s">
        <v>147</v>
      </c>
      <c r="J7" s="186" t="s">
        <v>148</v>
      </c>
      <c r="K7" s="186" t="s">
        <v>149</v>
      </c>
      <c r="L7" s="186" t="s">
        <v>150</v>
      </c>
      <c r="M7" s="186" t="s">
        <v>151</v>
      </c>
      <c r="N7" s="186" t="s">
        <v>152</v>
      </c>
      <c r="O7" s="186" t="s">
        <v>153</v>
      </c>
      <c r="P7" s="186" t="s">
        <v>154</v>
      </c>
      <c r="Q7" s="186" t="s">
        <v>155</v>
      </c>
      <c r="R7" s="186" t="s">
        <v>156</v>
      </c>
      <c r="S7" s="186" t="s">
        <v>157</v>
      </c>
      <c r="T7" s="186" t="s">
        <v>158</v>
      </c>
      <c r="U7" s="186" t="s">
        <v>159</v>
      </c>
      <c r="V7" s="186" t="s">
        <v>160</v>
      </c>
      <c r="W7" s="186" t="s">
        <v>161</v>
      </c>
      <c r="X7" s="186" t="s">
        <v>162</v>
      </c>
      <c r="Y7" s="195">
        <v>25</v>
      </c>
      <c r="Z7" s="196">
        <v>26</v>
      </c>
    </row>
    <row r="8" ht="17.25" customHeight="true" spans="1:26">
      <c r="A8" s="179" t="s">
        <v>163</v>
      </c>
      <c r="B8" s="179"/>
      <c r="C8" s="180" t="s">
        <v>164</v>
      </c>
      <c r="D8" s="18">
        <v>498.06256</v>
      </c>
      <c r="E8" s="18">
        <v>498.06256</v>
      </c>
      <c r="F8" s="18">
        <v>498.06256</v>
      </c>
      <c r="G8" s="18"/>
      <c r="H8" s="18"/>
      <c r="I8" s="18"/>
      <c r="J8" s="18"/>
      <c r="K8" s="18"/>
      <c r="L8" s="18"/>
      <c r="M8" s="18"/>
      <c r="N8" s="8" t="s">
        <v>165</v>
      </c>
      <c r="O8" s="8"/>
      <c r="P8" s="187" t="s">
        <v>166</v>
      </c>
      <c r="Q8" s="18">
        <v>707.320066</v>
      </c>
      <c r="R8" s="18">
        <v>707.320066</v>
      </c>
      <c r="S8" s="18">
        <v>707.320066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1"/>
      <c r="B9" s="181" t="s">
        <v>167</v>
      </c>
      <c r="C9" s="182" t="s">
        <v>168</v>
      </c>
      <c r="D9" s="18">
        <v>275.14488</v>
      </c>
      <c r="E9" s="18">
        <v>275.14488</v>
      </c>
      <c r="F9" s="18">
        <v>275.14488</v>
      </c>
      <c r="G9" s="18"/>
      <c r="H9" s="18"/>
      <c r="I9" s="18"/>
      <c r="J9" s="18"/>
      <c r="K9" s="18"/>
      <c r="L9" s="18"/>
      <c r="M9" s="18"/>
      <c r="N9" s="98"/>
      <c r="O9" s="98" t="s">
        <v>167</v>
      </c>
      <c r="P9" s="188" t="s">
        <v>169</v>
      </c>
      <c r="Q9" s="18">
        <v>189.38568</v>
      </c>
      <c r="R9" s="18">
        <v>189.38568</v>
      </c>
      <c r="S9" s="18">
        <v>189.38568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1"/>
      <c r="B10" s="181" t="s">
        <v>170</v>
      </c>
      <c r="C10" s="182" t="s">
        <v>171</v>
      </c>
      <c r="D10" s="18">
        <v>171.674726</v>
      </c>
      <c r="E10" s="18">
        <v>171.674726</v>
      </c>
      <c r="F10" s="18">
        <v>171.674726</v>
      </c>
      <c r="G10" s="18"/>
      <c r="H10" s="18"/>
      <c r="I10" s="18"/>
      <c r="J10" s="18"/>
      <c r="K10" s="18"/>
      <c r="L10" s="18"/>
      <c r="M10" s="18"/>
      <c r="N10" s="98"/>
      <c r="O10" s="98" t="s">
        <v>170</v>
      </c>
      <c r="P10" s="188" t="s">
        <v>172</v>
      </c>
      <c r="Q10" s="18">
        <v>175.6284</v>
      </c>
      <c r="R10" s="18">
        <v>175.6284</v>
      </c>
      <c r="S10" s="18">
        <v>175.6284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1"/>
      <c r="B11" s="181" t="s">
        <v>173</v>
      </c>
      <c r="C11" s="182" t="s">
        <v>113</v>
      </c>
      <c r="D11" s="18">
        <v>51.242954</v>
      </c>
      <c r="E11" s="18">
        <v>51.242954</v>
      </c>
      <c r="F11" s="18">
        <v>51.242954</v>
      </c>
      <c r="G11" s="18"/>
      <c r="H11" s="18"/>
      <c r="I11" s="18"/>
      <c r="J11" s="18"/>
      <c r="K11" s="18"/>
      <c r="L11" s="18"/>
      <c r="M11" s="18"/>
      <c r="N11" s="98"/>
      <c r="O11" s="98" t="s">
        <v>173</v>
      </c>
      <c r="P11" s="188" t="s">
        <v>174</v>
      </c>
      <c r="Q11" s="18">
        <v>8.7744</v>
      </c>
      <c r="R11" s="18">
        <v>8.7744</v>
      </c>
      <c r="S11" s="18">
        <v>8.7744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175</v>
      </c>
      <c r="B12" s="179"/>
      <c r="C12" s="180" t="s">
        <v>176</v>
      </c>
      <c r="D12" s="18">
        <v>124.426792</v>
      </c>
      <c r="E12" s="18">
        <v>124.426792</v>
      </c>
      <c r="F12" s="18">
        <v>74.426792</v>
      </c>
      <c r="G12" s="18">
        <v>50</v>
      </c>
      <c r="H12" s="18"/>
      <c r="I12" s="18"/>
      <c r="J12" s="18"/>
      <c r="K12" s="18"/>
      <c r="L12" s="18"/>
      <c r="M12" s="18"/>
      <c r="N12" s="98"/>
      <c r="O12" s="98" t="s">
        <v>177</v>
      </c>
      <c r="P12" s="188" t="s">
        <v>178</v>
      </c>
      <c r="Q12" s="18">
        <v>99.0662</v>
      </c>
      <c r="R12" s="18">
        <v>99.0662</v>
      </c>
      <c r="S12" s="18">
        <v>99.0662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1"/>
      <c r="B13" s="181" t="s">
        <v>167</v>
      </c>
      <c r="C13" s="182" t="s">
        <v>179</v>
      </c>
      <c r="D13" s="18">
        <v>61.786792</v>
      </c>
      <c r="E13" s="18">
        <v>61.786792</v>
      </c>
      <c r="F13" s="18">
        <v>61.786792</v>
      </c>
      <c r="G13" s="18"/>
      <c r="H13" s="18"/>
      <c r="I13" s="18"/>
      <c r="J13" s="18"/>
      <c r="K13" s="18"/>
      <c r="L13" s="18"/>
      <c r="M13" s="18"/>
      <c r="N13" s="98"/>
      <c r="O13" s="98" t="s">
        <v>180</v>
      </c>
      <c r="P13" s="188" t="s">
        <v>181</v>
      </c>
      <c r="Q13" s="18">
        <v>71.093984</v>
      </c>
      <c r="R13" s="18">
        <v>71.093984</v>
      </c>
      <c r="S13" s="18">
        <v>71.093984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1"/>
      <c r="B14" s="181" t="s">
        <v>170</v>
      </c>
      <c r="C14" s="181" t="s">
        <v>182</v>
      </c>
      <c r="D14" s="18">
        <v>1</v>
      </c>
      <c r="E14" s="18">
        <v>1</v>
      </c>
      <c r="F14" s="18">
        <v>1</v>
      </c>
      <c r="G14" s="18"/>
      <c r="H14" s="18"/>
      <c r="I14" s="18"/>
      <c r="J14" s="18"/>
      <c r="K14" s="18"/>
      <c r="L14" s="18"/>
      <c r="M14" s="18"/>
      <c r="N14" s="98"/>
      <c r="O14" s="98" t="s">
        <v>183</v>
      </c>
      <c r="P14" s="188" t="s">
        <v>184</v>
      </c>
      <c r="Q14" s="18">
        <v>50</v>
      </c>
      <c r="R14" s="18">
        <v>50</v>
      </c>
      <c r="S14" s="18">
        <v>50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1"/>
      <c r="B15" s="181" t="s">
        <v>185</v>
      </c>
      <c r="C15" s="182" t="s">
        <v>186</v>
      </c>
      <c r="D15" s="18">
        <v>50</v>
      </c>
      <c r="E15" s="18">
        <v>50</v>
      </c>
      <c r="F15" s="18"/>
      <c r="G15" s="18">
        <v>50</v>
      </c>
      <c r="H15" s="18"/>
      <c r="I15" s="18"/>
      <c r="J15" s="18"/>
      <c r="K15" s="18"/>
      <c r="L15" s="18"/>
      <c r="M15" s="18"/>
      <c r="N15" s="98"/>
      <c r="O15" s="98" t="s">
        <v>148</v>
      </c>
      <c r="P15" s="188" t="s">
        <v>187</v>
      </c>
      <c r="Q15" s="18">
        <v>26.165856</v>
      </c>
      <c r="R15" s="18">
        <v>26.165856</v>
      </c>
      <c r="S15" s="18">
        <v>26.165856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1"/>
      <c r="B16" s="181" t="s">
        <v>188</v>
      </c>
      <c r="C16" s="181" t="s">
        <v>189</v>
      </c>
      <c r="D16" s="18">
        <v>4.85</v>
      </c>
      <c r="E16" s="18">
        <v>4.85</v>
      </c>
      <c r="F16" s="18">
        <v>4.85</v>
      </c>
      <c r="G16" s="18"/>
      <c r="H16" s="18"/>
      <c r="I16" s="18"/>
      <c r="J16" s="18"/>
      <c r="K16" s="18"/>
      <c r="L16" s="18"/>
      <c r="M16" s="18"/>
      <c r="N16" s="98"/>
      <c r="O16" s="98" t="s">
        <v>149</v>
      </c>
      <c r="P16" s="188" t="s">
        <v>190</v>
      </c>
      <c r="Q16" s="18">
        <v>32.730134</v>
      </c>
      <c r="R16" s="18">
        <v>32.730134</v>
      </c>
      <c r="S16" s="18">
        <v>32.730134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1"/>
      <c r="B17" s="181" t="s">
        <v>180</v>
      </c>
      <c r="C17" s="182" t="s">
        <v>191</v>
      </c>
      <c r="D17" s="18">
        <v>6.79</v>
      </c>
      <c r="E17" s="18">
        <v>6.79</v>
      </c>
      <c r="F17" s="18">
        <v>6.79</v>
      </c>
      <c r="G17" s="18"/>
      <c r="H17" s="18"/>
      <c r="I17" s="18"/>
      <c r="J17" s="18"/>
      <c r="K17" s="18"/>
      <c r="L17" s="18"/>
      <c r="M17" s="18"/>
      <c r="N17" s="98"/>
      <c r="O17" s="98" t="s">
        <v>150</v>
      </c>
      <c r="P17" s="188" t="s">
        <v>192</v>
      </c>
      <c r="Q17" s="18">
        <v>3.232458</v>
      </c>
      <c r="R17" s="18">
        <v>3.232458</v>
      </c>
      <c r="S17" s="18">
        <v>3.232458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79" t="s">
        <v>193</v>
      </c>
      <c r="B18" s="179"/>
      <c r="C18" s="179" t="s">
        <v>194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8"/>
      <c r="O18" s="98" t="s">
        <v>151</v>
      </c>
      <c r="P18" s="188" t="s">
        <v>113</v>
      </c>
      <c r="Q18" s="18">
        <v>51.242954</v>
      </c>
      <c r="R18" s="18">
        <v>51.242954</v>
      </c>
      <c r="S18" s="18">
        <v>51.242954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1"/>
      <c r="B19" s="181" t="s">
        <v>188</v>
      </c>
      <c r="C19" s="181" t="s">
        <v>195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8" t="s">
        <v>196</v>
      </c>
      <c r="O19" s="8"/>
      <c r="P19" s="187" t="s">
        <v>197</v>
      </c>
      <c r="Q19" s="18">
        <v>124.426792</v>
      </c>
      <c r="R19" s="18">
        <v>124.426792</v>
      </c>
      <c r="S19" s="18">
        <v>74.426792</v>
      </c>
      <c r="T19" s="18">
        <v>50</v>
      </c>
      <c r="U19" s="18"/>
      <c r="V19" s="18"/>
      <c r="W19" s="18"/>
      <c r="X19" s="18"/>
      <c r="Y19" s="18"/>
      <c r="Z19" s="18"/>
    </row>
    <row r="20" ht="17.25" customHeight="true" spans="1:26">
      <c r="A20" s="179" t="s">
        <v>198</v>
      </c>
      <c r="B20" s="179"/>
      <c r="C20" s="179" t="s">
        <v>199</v>
      </c>
      <c r="D20" s="18">
        <v>209.257506</v>
      </c>
      <c r="E20" s="18">
        <v>209.257506</v>
      </c>
      <c r="F20" s="18">
        <v>209.257506</v>
      </c>
      <c r="G20" s="18"/>
      <c r="H20" s="18"/>
      <c r="I20" s="18"/>
      <c r="J20" s="18"/>
      <c r="K20" s="18"/>
      <c r="L20" s="18"/>
      <c r="M20" s="18"/>
      <c r="N20" s="98"/>
      <c r="O20" s="98" t="s">
        <v>167</v>
      </c>
      <c r="P20" s="188" t="s">
        <v>200</v>
      </c>
      <c r="Q20" s="18">
        <v>10.94</v>
      </c>
      <c r="R20" s="18">
        <v>10.94</v>
      </c>
      <c r="S20" s="18">
        <v>10.94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1"/>
      <c r="B21" s="181" t="s">
        <v>167</v>
      </c>
      <c r="C21" s="181" t="s">
        <v>166</v>
      </c>
      <c r="D21" s="18">
        <v>209.257506</v>
      </c>
      <c r="E21" s="18">
        <v>209.257506</v>
      </c>
      <c r="F21" s="18">
        <v>209.257506</v>
      </c>
      <c r="G21" s="18"/>
      <c r="H21" s="18"/>
      <c r="I21" s="18"/>
      <c r="J21" s="18"/>
      <c r="K21" s="18"/>
      <c r="L21" s="18"/>
      <c r="M21" s="18"/>
      <c r="N21" s="98"/>
      <c r="O21" s="98" t="s">
        <v>149</v>
      </c>
      <c r="P21" s="188" t="s">
        <v>201</v>
      </c>
      <c r="Q21" s="18">
        <v>4.15</v>
      </c>
      <c r="R21" s="18">
        <v>4.15</v>
      </c>
      <c r="S21" s="18">
        <v>4.15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81"/>
      <c r="B22" s="181" t="s">
        <v>170</v>
      </c>
      <c r="C22" s="181" t="s">
        <v>197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8"/>
      <c r="O22" s="98" t="s">
        <v>153</v>
      </c>
      <c r="P22" s="188" t="s">
        <v>182</v>
      </c>
      <c r="Q22" s="18">
        <v>1</v>
      </c>
      <c r="R22" s="18">
        <v>1</v>
      </c>
      <c r="S22" s="18">
        <v>1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179" t="s">
        <v>202</v>
      </c>
      <c r="B23" s="179"/>
      <c r="C23" s="179" t="s">
        <v>203</v>
      </c>
      <c r="D23" s="18">
        <v>126.7813</v>
      </c>
      <c r="E23" s="18">
        <v>126.7813</v>
      </c>
      <c r="F23" s="18">
        <v>78.3648</v>
      </c>
      <c r="G23" s="18">
        <v>48.4165</v>
      </c>
      <c r="H23" s="18"/>
      <c r="I23" s="18"/>
      <c r="J23" s="18"/>
      <c r="K23" s="18"/>
      <c r="L23" s="18"/>
      <c r="M23" s="18"/>
      <c r="N23" s="98"/>
      <c r="O23" s="98" t="s">
        <v>155</v>
      </c>
      <c r="P23" s="188" t="s">
        <v>189</v>
      </c>
      <c r="Q23" s="18">
        <v>4.85</v>
      </c>
      <c r="R23" s="18">
        <v>4.85</v>
      </c>
      <c r="S23" s="18">
        <v>4.85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181"/>
      <c r="B24" s="181" t="s">
        <v>167</v>
      </c>
      <c r="C24" s="181" t="s">
        <v>204</v>
      </c>
      <c r="D24" s="18">
        <v>118.9765</v>
      </c>
      <c r="E24" s="18">
        <v>118.9765</v>
      </c>
      <c r="F24" s="18">
        <v>70.56</v>
      </c>
      <c r="G24" s="18">
        <v>48.4165</v>
      </c>
      <c r="H24" s="18"/>
      <c r="I24" s="18"/>
      <c r="J24" s="18"/>
      <c r="K24" s="18"/>
      <c r="L24" s="18"/>
      <c r="M24" s="18"/>
      <c r="N24" s="98"/>
      <c r="O24" s="98" t="s">
        <v>205</v>
      </c>
      <c r="P24" s="188" t="s">
        <v>186</v>
      </c>
      <c r="Q24" s="18">
        <v>50</v>
      </c>
      <c r="R24" s="18">
        <v>50</v>
      </c>
      <c r="S24" s="18"/>
      <c r="T24" s="18">
        <v>50</v>
      </c>
      <c r="U24" s="18"/>
      <c r="V24" s="18"/>
      <c r="W24" s="18"/>
      <c r="X24" s="18"/>
      <c r="Y24" s="18"/>
      <c r="Z24" s="18"/>
    </row>
    <row r="25" ht="17.25" customHeight="true" spans="1:26">
      <c r="A25" s="181"/>
      <c r="B25" s="181" t="s">
        <v>185</v>
      </c>
      <c r="C25" s="181" t="s">
        <v>206</v>
      </c>
      <c r="D25" s="18">
        <v>7.8048</v>
      </c>
      <c r="E25" s="18">
        <v>7.8048</v>
      </c>
      <c r="F25" s="18">
        <v>7.8048</v>
      </c>
      <c r="G25" s="18"/>
      <c r="H25" s="18"/>
      <c r="I25" s="18"/>
      <c r="J25" s="18"/>
      <c r="K25" s="18"/>
      <c r="L25" s="18"/>
      <c r="M25" s="18"/>
      <c r="N25" s="98"/>
      <c r="O25" s="98" t="s">
        <v>207</v>
      </c>
      <c r="P25" s="188" t="s">
        <v>208</v>
      </c>
      <c r="Q25" s="18">
        <v>8.69568</v>
      </c>
      <c r="R25" s="18">
        <v>8.69568</v>
      </c>
      <c r="S25" s="18">
        <v>8.69568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209</v>
      </c>
      <c r="P26" s="188" t="s">
        <v>210</v>
      </c>
      <c r="Q26" s="18">
        <v>19.821112</v>
      </c>
      <c r="R26" s="18">
        <v>19.821112</v>
      </c>
      <c r="S26" s="18">
        <v>19.821112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211</v>
      </c>
      <c r="P27" s="188" t="s">
        <v>191</v>
      </c>
      <c r="Q27" s="18">
        <v>6.79</v>
      </c>
      <c r="R27" s="18">
        <v>6.79</v>
      </c>
      <c r="S27" s="18">
        <v>6.79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212</v>
      </c>
      <c r="P28" s="188" t="s">
        <v>213</v>
      </c>
      <c r="Q28" s="18">
        <v>18.18</v>
      </c>
      <c r="R28" s="18">
        <v>18.18</v>
      </c>
      <c r="S28" s="18">
        <v>18.18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214</v>
      </c>
      <c r="O29" s="8"/>
      <c r="P29" s="187" t="s">
        <v>203</v>
      </c>
      <c r="Q29" s="18">
        <v>126.7813</v>
      </c>
      <c r="R29" s="18">
        <v>126.7813</v>
      </c>
      <c r="S29" s="18">
        <v>78.3648</v>
      </c>
      <c r="T29" s="18">
        <v>48.4165</v>
      </c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170</v>
      </c>
      <c r="P30" s="188" t="s">
        <v>215</v>
      </c>
      <c r="Q30" s="18">
        <v>7.8048</v>
      </c>
      <c r="R30" s="18">
        <v>7.8048</v>
      </c>
      <c r="S30" s="18">
        <v>7.8048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185</v>
      </c>
      <c r="P31" s="188" t="s">
        <v>216</v>
      </c>
      <c r="Q31" s="18">
        <v>118.9765</v>
      </c>
      <c r="R31" s="18">
        <v>118.9765</v>
      </c>
      <c r="S31" s="18">
        <v>70.56</v>
      </c>
      <c r="T31" s="18">
        <v>48.4165</v>
      </c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 t="s">
        <v>217</v>
      </c>
      <c r="O32" s="8"/>
      <c r="P32" s="187" t="s">
        <v>218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8"/>
      <c r="O33" s="98" t="s">
        <v>170</v>
      </c>
      <c r="P33" s="188" t="s">
        <v>219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0.25" customHeight="true" spans="1:26">
      <c r="A34" s="183" t="s">
        <v>23</v>
      </c>
      <c r="B34" s="184"/>
      <c r="C34" s="185"/>
      <c r="D34" s="18">
        <v>958.528158</v>
      </c>
      <c r="E34" s="18">
        <v>958.528158</v>
      </c>
      <c r="F34" s="18">
        <v>860.111658</v>
      </c>
      <c r="G34" s="18">
        <v>98.4165</v>
      </c>
      <c r="H34" s="18"/>
      <c r="I34" s="18"/>
      <c r="J34" s="18"/>
      <c r="K34" s="18"/>
      <c r="L34" s="18"/>
      <c r="M34" s="18"/>
      <c r="N34" s="189" t="s">
        <v>23</v>
      </c>
      <c r="O34" s="189"/>
      <c r="P34" s="189"/>
      <c r="Q34" s="18">
        <v>958.528158</v>
      </c>
      <c r="R34" s="18">
        <v>958.528158</v>
      </c>
      <c r="S34" s="18">
        <v>860.111658</v>
      </c>
      <c r="T34" s="18">
        <v>98.4165</v>
      </c>
      <c r="U34" s="18"/>
      <c r="V34" s="18"/>
      <c r="W34" s="18"/>
      <c r="X34" s="18"/>
      <c r="Y34" s="18"/>
      <c r="Z34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4:C34"/>
    <mergeCell ref="N34:P34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D7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220</v>
      </c>
    </row>
    <row r="2" ht="25.5" customHeight="true" spans="1:6">
      <c r="A2" s="168" t="s">
        <v>221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"单位名称："&amp;"富源县工业信息化和商务科技局"</f>
        <v>单位名称：富源县工业信息化和商务科技局</v>
      </c>
      <c r="B3" s="167"/>
      <c r="C3" s="69"/>
      <c r="F3" s="270" t="s">
        <v>2</v>
      </c>
    </row>
    <row r="4" ht="19.5" customHeight="true" spans="1:6">
      <c r="A4" s="6" t="s">
        <v>222</v>
      </c>
      <c r="B4" s="16" t="s">
        <v>223</v>
      </c>
      <c r="C4" s="16" t="s">
        <v>224</v>
      </c>
      <c r="D4" s="16"/>
      <c r="E4" s="16"/>
      <c r="F4" s="16" t="s">
        <v>189</v>
      </c>
    </row>
    <row r="5" ht="19.5" customHeight="true" spans="1:6">
      <c r="A5" s="6"/>
      <c r="B5" s="16"/>
      <c r="C5" s="61" t="s">
        <v>31</v>
      </c>
      <c r="D5" s="61" t="s">
        <v>225</v>
      </c>
      <c r="E5" s="61" t="s">
        <v>226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11.64</v>
      </c>
      <c r="B7" s="18"/>
      <c r="C7" s="18">
        <v>6.79</v>
      </c>
      <c r="D7" s="18"/>
      <c r="E7" s="18">
        <v>6.79</v>
      </c>
      <c r="F7" s="18">
        <v>4.85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79"/>
  <sheetViews>
    <sheetView showZeros="0" topLeftCell="A9" workbookViewId="0">
      <selection activeCell="D27" sqref="A1:Z79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7"/>
      <c r="I1" s="157"/>
      <c r="K1" s="157"/>
      <c r="L1" s="157"/>
      <c r="M1" s="157"/>
      <c r="P1" s="157"/>
      <c r="T1" s="157"/>
      <c r="X1" s="147"/>
      <c r="Z1" s="53" t="s">
        <v>227</v>
      </c>
    </row>
    <row r="2" ht="26.25" customHeight="true" spans="1:26">
      <c r="A2" s="52" t="s">
        <v>228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"单位名称："&amp;"富源县工业信息化和商务科技局"</f>
        <v>单位名称：富源县工业信息化和商务科技局</v>
      </c>
      <c r="B3" s="149"/>
      <c r="C3" s="149"/>
      <c r="D3" s="149"/>
      <c r="E3" s="149"/>
      <c r="F3" s="149"/>
      <c r="G3" s="149"/>
      <c r="H3" s="158"/>
      <c r="I3" s="158"/>
      <c r="J3" s="14"/>
      <c r="K3" s="158"/>
      <c r="L3" s="158"/>
      <c r="M3" s="158"/>
      <c r="N3" s="14"/>
      <c r="O3" s="14"/>
      <c r="P3" s="158"/>
      <c r="Q3" s="14"/>
      <c r="R3" s="14"/>
      <c r="S3" s="14"/>
      <c r="T3" s="158"/>
      <c r="X3" s="147"/>
      <c r="Z3" s="271" t="s">
        <v>2</v>
      </c>
    </row>
    <row r="4" ht="18" customHeight="true" spans="1:26">
      <c r="A4" s="150" t="s">
        <v>229</v>
      </c>
      <c r="B4" s="150" t="s">
        <v>230</v>
      </c>
      <c r="C4" s="150" t="s">
        <v>231</v>
      </c>
      <c r="D4" s="150" t="s">
        <v>232</v>
      </c>
      <c r="E4" s="150" t="s">
        <v>233</v>
      </c>
      <c r="F4" s="150" t="s">
        <v>234</v>
      </c>
      <c r="G4" s="150" t="s">
        <v>235</v>
      </c>
      <c r="H4" s="65" t="s">
        <v>236</v>
      </c>
      <c r="I4" s="65" t="s">
        <v>236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2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237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238</v>
      </c>
      <c r="R5" s="16"/>
      <c r="S5" s="16"/>
      <c r="T5" s="150" t="s">
        <v>35</v>
      </c>
      <c r="U5" s="65" t="s">
        <v>36</v>
      </c>
      <c r="V5" s="162" t="s">
        <v>37</v>
      </c>
      <c r="W5" s="65" t="s">
        <v>36</v>
      </c>
      <c r="X5" s="162" t="s">
        <v>39</v>
      </c>
      <c r="Y5" s="162" t="s">
        <v>40</v>
      </c>
      <c r="Z5" s="160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59" t="s">
        <v>239</v>
      </c>
      <c r="J6" s="160" t="s">
        <v>240</v>
      </c>
      <c r="K6" s="150" t="s">
        <v>241</v>
      </c>
      <c r="L6" s="150" t="s">
        <v>242</v>
      </c>
      <c r="M6" s="150" t="s">
        <v>243</v>
      </c>
      <c r="N6" s="150" t="s">
        <v>244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245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246</v>
      </c>
      <c r="K7" s="161" t="s">
        <v>240</v>
      </c>
      <c r="L7" s="161" t="s">
        <v>242</v>
      </c>
      <c r="M7" s="161" t="s">
        <v>243</v>
      </c>
      <c r="N7" s="161" t="s">
        <v>244</v>
      </c>
      <c r="O7" s="161" t="s">
        <v>244</v>
      </c>
      <c r="P7" s="161" t="s">
        <v>244</v>
      </c>
      <c r="Q7" s="161" t="s">
        <v>242</v>
      </c>
      <c r="R7" s="161" t="s">
        <v>243</v>
      </c>
      <c r="S7" s="161" t="s">
        <v>244</v>
      </c>
      <c r="T7" s="161" t="s">
        <v>35</v>
      </c>
      <c r="U7" s="161" t="s">
        <v>31</v>
      </c>
      <c r="V7" s="161" t="s">
        <v>37</v>
      </c>
      <c r="W7" s="161" t="s">
        <v>245</v>
      </c>
      <c r="X7" s="161" t="s">
        <v>39</v>
      </c>
      <c r="Y7" s="161" t="s">
        <v>40</v>
      </c>
      <c r="Z7" s="161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3">
        <v>26</v>
      </c>
    </row>
    <row r="9" ht="21" customHeight="true" spans="1:26">
      <c r="A9" s="8" t="s">
        <v>43</v>
      </c>
      <c r="B9" s="155"/>
      <c r="C9" s="155"/>
      <c r="D9" s="155"/>
      <c r="E9" s="155"/>
      <c r="F9" s="155"/>
      <c r="G9" s="155"/>
      <c r="H9" s="18">
        <v>860.111658</v>
      </c>
      <c r="I9" s="18">
        <v>860.111658</v>
      </c>
      <c r="J9" s="18"/>
      <c r="K9" s="18"/>
      <c r="L9" s="18"/>
      <c r="M9" s="18"/>
      <c r="N9" s="18">
        <v>860.111658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860.111658</v>
      </c>
      <c r="I10" s="18">
        <v>860.111658</v>
      </c>
      <c r="J10" s="18"/>
      <c r="K10" s="18"/>
      <c r="L10" s="18"/>
      <c r="M10" s="18"/>
      <c r="N10" s="18">
        <v>860.111658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6" t="s">
        <v>43</v>
      </c>
      <c r="B11" s="8" t="s">
        <v>247</v>
      </c>
      <c r="C11" s="8" t="s">
        <v>248</v>
      </c>
      <c r="D11" s="8" t="s">
        <v>62</v>
      </c>
      <c r="E11" s="8" t="s">
        <v>63</v>
      </c>
      <c r="F11" s="8" t="s">
        <v>249</v>
      </c>
      <c r="G11" s="8" t="s">
        <v>169</v>
      </c>
      <c r="H11" s="18">
        <v>3.3444</v>
      </c>
      <c r="I11" s="18">
        <v>3.3444</v>
      </c>
      <c r="J11" s="18"/>
      <c r="K11" s="18"/>
      <c r="L11" s="18"/>
      <c r="M11" s="18"/>
      <c r="N11" s="18">
        <v>3.3444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6" t="s">
        <v>43</v>
      </c>
      <c r="B12" s="8" t="s">
        <v>247</v>
      </c>
      <c r="C12" s="8" t="s">
        <v>248</v>
      </c>
      <c r="D12" s="8" t="s">
        <v>66</v>
      </c>
      <c r="E12" s="8" t="s">
        <v>63</v>
      </c>
      <c r="F12" s="8" t="s">
        <v>249</v>
      </c>
      <c r="G12" s="8" t="s">
        <v>169</v>
      </c>
      <c r="H12" s="18">
        <v>92.9484</v>
      </c>
      <c r="I12" s="18">
        <v>92.9484</v>
      </c>
      <c r="J12" s="18"/>
      <c r="K12" s="18"/>
      <c r="L12" s="18"/>
      <c r="M12" s="18"/>
      <c r="N12" s="18">
        <v>92.9484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6" t="s">
        <v>43</v>
      </c>
      <c r="B13" s="8" t="s">
        <v>250</v>
      </c>
      <c r="C13" s="8" t="s">
        <v>251</v>
      </c>
      <c r="D13" s="8" t="s">
        <v>67</v>
      </c>
      <c r="E13" s="8" t="s">
        <v>68</v>
      </c>
      <c r="F13" s="8" t="s">
        <v>249</v>
      </c>
      <c r="G13" s="8" t="s">
        <v>169</v>
      </c>
      <c r="H13" s="18">
        <v>25.0488</v>
      </c>
      <c r="I13" s="18">
        <v>25.0488</v>
      </c>
      <c r="J13" s="18"/>
      <c r="K13" s="18"/>
      <c r="L13" s="18"/>
      <c r="M13" s="18"/>
      <c r="N13" s="18">
        <v>25.0488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6" t="s">
        <v>43</v>
      </c>
      <c r="B14" s="8" t="s">
        <v>250</v>
      </c>
      <c r="C14" s="8" t="s">
        <v>251</v>
      </c>
      <c r="D14" s="8" t="s">
        <v>75</v>
      </c>
      <c r="E14" s="8" t="s">
        <v>76</v>
      </c>
      <c r="F14" s="8" t="s">
        <v>249</v>
      </c>
      <c r="G14" s="8" t="s">
        <v>169</v>
      </c>
      <c r="H14" s="18">
        <v>20.9304</v>
      </c>
      <c r="I14" s="18">
        <v>20.9304</v>
      </c>
      <c r="J14" s="18"/>
      <c r="K14" s="18"/>
      <c r="L14" s="18"/>
      <c r="M14" s="18"/>
      <c r="N14" s="18">
        <v>20.9304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6" t="s">
        <v>43</v>
      </c>
      <c r="B15" s="8" t="s">
        <v>250</v>
      </c>
      <c r="C15" s="8" t="s">
        <v>251</v>
      </c>
      <c r="D15" s="8" t="s">
        <v>107</v>
      </c>
      <c r="E15" s="8" t="s">
        <v>68</v>
      </c>
      <c r="F15" s="8" t="s">
        <v>249</v>
      </c>
      <c r="G15" s="8" t="s">
        <v>169</v>
      </c>
      <c r="H15" s="18">
        <v>29.8968</v>
      </c>
      <c r="I15" s="18">
        <v>29.8968</v>
      </c>
      <c r="J15" s="18"/>
      <c r="K15" s="18"/>
      <c r="L15" s="18"/>
      <c r="M15" s="18"/>
      <c r="N15" s="18">
        <v>29.8968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6" t="s">
        <v>43</v>
      </c>
      <c r="B16" s="8" t="s">
        <v>247</v>
      </c>
      <c r="C16" s="8" t="s">
        <v>248</v>
      </c>
      <c r="D16" s="8" t="s">
        <v>62</v>
      </c>
      <c r="E16" s="8" t="s">
        <v>63</v>
      </c>
      <c r="F16" s="8" t="s">
        <v>249</v>
      </c>
      <c r="G16" s="8" t="s">
        <v>169</v>
      </c>
      <c r="H16" s="18">
        <v>0.33444</v>
      </c>
      <c r="I16" s="18">
        <v>0.33444</v>
      </c>
      <c r="J16" s="18"/>
      <c r="K16" s="18"/>
      <c r="L16" s="18"/>
      <c r="M16" s="18"/>
      <c r="N16" s="18">
        <v>0.33444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6" t="s">
        <v>43</v>
      </c>
      <c r="B17" s="8" t="s">
        <v>247</v>
      </c>
      <c r="C17" s="8" t="s">
        <v>248</v>
      </c>
      <c r="D17" s="8" t="s">
        <v>66</v>
      </c>
      <c r="E17" s="8" t="s">
        <v>63</v>
      </c>
      <c r="F17" s="8" t="s">
        <v>249</v>
      </c>
      <c r="G17" s="8" t="s">
        <v>169</v>
      </c>
      <c r="H17" s="18">
        <v>9.29484</v>
      </c>
      <c r="I17" s="18">
        <v>9.29484</v>
      </c>
      <c r="J17" s="18"/>
      <c r="K17" s="18"/>
      <c r="L17" s="18"/>
      <c r="M17" s="18"/>
      <c r="N17" s="18">
        <v>9.29484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6" t="s">
        <v>43</v>
      </c>
      <c r="B18" s="8" t="s">
        <v>250</v>
      </c>
      <c r="C18" s="8" t="s">
        <v>251</v>
      </c>
      <c r="D18" s="8" t="s">
        <v>67</v>
      </c>
      <c r="E18" s="8" t="s">
        <v>68</v>
      </c>
      <c r="F18" s="8" t="s">
        <v>249</v>
      </c>
      <c r="G18" s="8" t="s">
        <v>169</v>
      </c>
      <c r="H18" s="18">
        <v>2.50488</v>
      </c>
      <c r="I18" s="18">
        <v>2.50488</v>
      </c>
      <c r="J18" s="18"/>
      <c r="K18" s="18"/>
      <c r="L18" s="18"/>
      <c r="M18" s="18"/>
      <c r="N18" s="18">
        <v>2.50488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6" t="s">
        <v>43</v>
      </c>
      <c r="B19" s="8" t="s">
        <v>250</v>
      </c>
      <c r="C19" s="8" t="s">
        <v>251</v>
      </c>
      <c r="D19" s="8" t="s">
        <v>75</v>
      </c>
      <c r="E19" s="8" t="s">
        <v>76</v>
      </c>
      <c r="F19" s="8" t="s">
        <v>249</v>
      </c>
      <c r="G19" s="8" t="s">
        <v>169</v>
      </c>
      <c r="H19" s="18">
        <v>2.09304</v>
      </c>
      <c r="I19" s="18">
        <v>2.09304</v>
      </c>
      <c r="J19" s="18"/>
      <c r="K19" s="18"/>
      <c r="L19" s="18"/>
      <c r="M19" s="18"/>
      <c r="N19" s="18">
        <v>2.09304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6" t="s">
        <v>43</v>
      </c>
      <c r="B20" s="8" t="s">
        <v>250</v>
      </c>
      <c r="C20" s="8" t="s">
        <v>251</v>
      </c>
      <c r="D20" s="8" t="s">
        <v>107</v>
      </c>
      <c r="E20" s="8" t="s">
        <v>68</v>
      </c>
      <c r="F20" s="8" t="s">
        <v>249</v>
      </c>
      <c r="G20" s="8" t="s">
        <v>169</v>
      </c>
      <c r="H20" s="18">
        <v>2.98968</v>
      </c>
      <c r="I20" s="18">
        <v>2.98968</v>
      </c>
      <c r="J20" s="18"/>
      <c r="K20" s="18"/>
      <c r="L20" s="18"/>
      <c r="M20" s="18"/>
      <c r="N20" s="18">
        <v>2.98968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6" t="s">
        <v>43</v>
      </c>
      <c r="B21" s="8" t="s">
        <v>247</v>
      </c>
      <c r="C21" s="8" t="s">
        <v>248</v>
      </c>
      <c r="D21" s="8" t="s">
        <v>62</v>
      </c>
      <c r="E21" s="8" t="s">
        <v>63</v>
      </c>
      <c r="F21" s="8" t="s">
        <v>252</v>
      </c>
      <c r="G21" s="8" t="s">
        <v>172</v>
      </c>
      <c r="H21" s="18">
        <v>5.2248</v>
      </c>
      <c r="I21" s="18">
        <v>5.2248</v>
      </c>
      <c r="J21" s="18"/>
      <c r="K21" s="18"/>
      <c r="L21" s="18"/>
      <c r="M21" s="18"/>
      <c r="N21" s="18">
        <v>5.2248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6" t="s">
        <v>43</v>
      </c>
      <c r="B22" s="8" t="s">
        <v>247</v>
      </c>
      <c r="C22" s="8" t="s">
        <v>248</v>
      </c>
      <c r="D22" s="8" t="s">
        <v>66</v>
      </c>
      <c r="E22" s="8" t="s">
        <v>63</v>
      </c>
      <c r="F22" s="8" t="s">
        <v>252</v>
      </c>
      <c r="G22" s="8" t="s">
        <v>172</v>
      </c>
      <c r="H22" s="18">
        <v>114.0192</v>
      </c>
      <c r="I22" s="18">
        <v>114.0192</v>
      </c>
      <c r="J22" s="18"/>
      <c r="K22" s="18"/>
      <c r="L22" s="18"/>
      <c r="M22" s="18"/>
      <c r="N22" s="18">
        <v>114.0192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6" t="s">
        <v>43</v>
      </c>
      <c r="B23" s="8" t="s">
        <v>250</v>
      </c>
      <c r="C23" s="8" t="s">
        <v>251</v>
      </c>
      <c r="D23" s="8" t="s">
        <v>67</v>
      </c>
      <c r="E23" s="8" t="s">
        <v>68</v>
      </c>
      <c r="F23" s="8" t="s">
        <v>252</v>
      </c>
      <c r="G23" s="8" t="s">
        <v>172</v>
      </c>
      <c r="H23" s="18">
        <v>5.394</v>
      </c>
      <c r="I23" s="18">
        <v>5.394</v>
      </c>
      <c r="J23" s="18"/>
      <c r="K23" s="18"/>
      <c r="L23" s="18"/>
      <c r="M23" s="18"/>
      <c r="N23" s="18">
        <v>5.394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6" t="s">
        <v>43</v>
      </c>
      <c r="B24" s="8" t="s">
        <v>250</v>
      </c>
      <c r="C24" s="8" t="s">
        <v>251</v>
      </c>
      <c r="D24" s="8" t="s">
        <v>75</v>
      </c>
      <c r="E24" s="8" t="s">
        <v>76</v>
      </c>
      <c r="F24" s="8" t="s">
        <v>252</v>
      </c>
      <c r="G24" s="8" t="s">
        <v>172</v>
      </c>
      <c r="H24" s="18">
        <v>4.086</v>
      </c>
      <c r="I24" s="18">
        <v>4.086</v>
      </c>
      <c r="J24" s="18"/>
      <c r="K24" s="18"/>
      <c r="L24" s="18"/>
      <c r="M24" s="18"/>
      <c r="N24" s="18">
        <v>4.086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6" t="s">
        <v>43</v>
      </c>
      <c r="B25" s="8" t="s">
        <v>250</v>
      </c>
      <c r="C25" s="8" t="s">
        <v>251</v>
      </c>
      <c r="D25" s="8" t="s">
        <v>107</v>
      </c>
      <c r="E25" s="8" t="s">
        <v>68</v>
      </c>
      <c r="F25" s="8" t="s">
        <v>252</v>
      </c>
      <c r="G25" s="8" t="s">
        <v>172</v>
      </c>
      <c r="H25" s="18">
        <v>5.7</v>
      </c>
      <c r="I25" s="18">
        <v>5.7</v>
      </c>
      <c r="J25" s="18"/>
      <c r="K25" s="18"/>
      <c r="L25" s="18"/>
      <c r="M25" s="18"/>
      <c r="N25" s="18">
        <v>5.7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6" t="s">
        <v>43</v>
      </c>
      <c r="B26" s="8" t="s">
        <v>247</v>
      </c>
      <c r="C26" s="8" t="s">
        <v>248</v>
      </c>
      <c r="D26" s="8" t="s">
        <v>62</v>
      </c>
      <c r="E26" s="8" t="s">
        <v>63</v>
      </c>
      <c r="F26" s="8" t="s">
        <v>252</v>
      </c>
      <c r="G26" s="8" t="s">
        <v>172</v>
      </c>
      <c r="H26" s="18">
        <v>0.99</v>
      </c>
      <c r="I26" s="18">
        <v>0.99</v>
      </c>
      <c r="J26" s="18"/>
      <c r="K26" s="18"/>
      <c r="L26" s="18"/>
      <c r="M26" s="18"/>
      <c r="N26" s="18">
        <v>0.99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6" t="s">
        <v>43</v>
      </c>
      <c r="B27" s="8" t="s">
        <v>247</v>
      </c>
      <c r="C27" s="8" t="s">
        <v>248</v>
      </c>
      <c r="D27" s="8" t="s">
        <v>66</v>
      </c>
      <c r="E27" s="8" t="s">
        <v>63</v>
      </c>
      <c r="F27" s="8" t="s">
        <v>252</v>
      </c>
      <c r="G27" s="8" t="s">
        <v>172</v>
      </c>
      <c r="H27" s="18">
        <v>23.76</v>
      </c>
      <c r="I27" s="18">
        <v>23.76</v>
      </c>
      <c r="J27" s="18"/>
      <c r="K27" s="18"/>
      <c r="L27" s="18"/>
      <c r="M27" s="18"/>
      <c r="N27" s="18">
        <v>23.76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6" t="s">
        <v>43</v>
      </c>
      <c r="B28" s="8" t="s">
        <v>247</v>
      </c>
      <c r="C28" s="8" t="s">
        <v>248</v>
      </c>
      <c r="D28" s="8" t="s">
        <v>62</v>
      </c>
      <c r="E28" s="8" t="s">
        <v>63</v>
      </c>
      <c r="F28" s="8" t="s">
        <v>253</v>
      </c>
      <c r="G28" s="8" t="s">
        <v>174</v>
      </c>
      <c r="H28" s="18">
        <v>0.2787</v>
      </c>
      <c r="I28" s="18">
        <v>0.2787</v>
      </c>
      <c r="J28" s="18"/>
      <c r="K28" s="18"/>
      <c r="L28" s="18"/>
      <c r="M28" s="18"/>
      <c r="N28" s="18">
        <v>0.2787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6" t="s">
        <v>43</v>
      </c>
      <c r="B29" s="8" t="s">
        <v>247</v>
      </c>
      <c r="C29" s="8" t="s">
        <v>248</v>
      </c>
      <c r="D29" s="8" t="s">
        <v>66</v>
      </c>
      <c r="E29" s="8" t="s">
        <v>63</v>
      </c>
      <c r="F29" s="8" t="s">
        <v>253</v>
      </c>
      <c r="G29" s="8" t="s">
        <v>174</v>
      </c>
      <c r="H29" s="18">
        <v>7.7457</v>
      </c>
      <c r="I29" s="18">
        <v>7.7457</v>
      </c>
      <c r="J29" s="18"/>
      <c r="K29" s="18"/>
      <c r="L29" s="18"/>
      <c r="M29" s="18"/>
      <c r="N29" s="18">
        <v>7.7457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6" t="s">
        <v>43</v>
      </c>
      <c r="B30" s="8" t="s">
        <v>247</v>
      </c>
      <c r="C30" s="8" t="s">
        <v>248</v>
      </c>
      <c r="D30" s="8" t="s">
        <v>66</v>
      </c>
      <c r="E30" s="8" t="s">
        <v>63</v>
      </c>
      <c r="F30" s="8" t="s">
        <v>253</v>
      </c>
      <c r="G30" s="8" t="s">
        <v>174</v>
      </c>
      <c r="H30" s="18">
        <v>0.75</v>
      </c>
      <c r="I30" s="18">
        <v>0.75</v>
      </c>
      <c r="J30" s="18"/>
      <c r="K30" s="18"/>
      <c r="L30" s="18"/>
      <c r="M30" s="18"/>
      <c r="N30" s="18">
        <v>0.75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6" t="s">
        <v>43</v>
      </c>
      <c r="B31" s="8" t="s">
        <v>254</v>
      </c>
      <c r="C31" s="8" t="s">
        <v>255</v>
      </c>
      <c r="D31" s="8" t="s">
        <v>62</v>
      </c>
      <c r="E31" s="8" t="s">
        <v>63</v>
      </c>
      <c r="F31" s="8" t="s">
        <v>252</v>
      </c>
      <c r="G31" s="8" t="s">
        <v>172</v>
      </c>
      <c r="H31" s="18">
        <v>0.6924</v>
      </c>
      <c r="I31" s="18">
        <v>0.6924</v>
      </c>
      <c r="J31" s="18"/>
      <c r="K31" s="18"/>
      <c r="L31" s="18"/>
      <c r="M31" s="18"/>
      <c r="N31" s="18">
        <v>0.6924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6" t="s">
        <v>43</v>
      </c>
      <c r="B32" s="8" t="s">
        <v>254</v>
      </c>
      <c r="C32" s="8" t="s">
        <v>255</v>
      </c>
      <c r="D32" s="8" t="s">
        <v>66</v>
      </c>
      <c r="E32" s="8" t="s">
        <v>63</v>
      </c>
      <c r="F32" s="8" t="s">
        <v>252</v>
      </c>
      <c r="G32" s="8" t="s">
        <v>172</v>
      </c>
      <c r="H32" s="18">
        <v>15.762</v>
      </c>
      <c r="I32" s="18">
        <v>15.762</v>
      </c>
      <c r="J32" s="18"/>
      <c r="K32" s="18"/>
      <c r="L32" s="18"/>
      <c r="M32" s="18"/>
      <c r="N32" s="18">
        <v>15.762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6" t="s">
        <v>43</v>
      </c>
      <c r="B33" s="8" t="s">
        <v>250</v>
      </c>
      <c r="C33" s="8" t="s">
        <v>251</v>
      </c>
      <c r="D33" s="8" t="s">
        <v>67</v>
      </c>
      <c r="E33" s="8" t="s">
        <v>68</v>
      </c>
      <c r="F33" s="8" t="s">
        <v>256</v>
      </c>
      <c r="G33" s="8" t="s">
        <v>178</v>
      </c>
      <c r="H33" s="18">
        <v>2.0874</v>
      </c>
      <c r="I33" s="18">
        <v>2.0874</v>
      </c>
      <c r="J33" s="18"/>
      <c r="K33" s="18"/>
      <c r="L33" s="18"/>
      <c r="M33" s="18"/>
      <c r="N33" s="18">
        <v>2.0874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6" t="s">
        <v>43</v>
      </c>
      <c r="B34" s="8" t="s">
        <v>250</v>
      </c>
      <c r="C34" s="8" t="s">
        <v>251</v>
      </c>
      <c r="D34" s="8" t="s">
        <v>75</v>
      </c>
      <c r="E34" s="8" t="s">
        <v>76</v>
      </c>
      <c r="F34" s="8" t="s">
        <v>256</v>
      </c>
      <c r="G34" s="8" t="s">
        <v>178</v>
      </c>
      <c r="H34" s="18">
        <v>0.3</v>
      </c>
      <c r="I34" s="18">
        <v>0.3</v>
      </c>
      <c r="J34" s="18"/>
      <c r="K34" s="18"/>
      <c r="L34" s="18"/>
      <c r="M34" s="18"/>
      <c r="N34" s="18">
        <v>0.3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6" t="s">
        <v>43</v>
      </c>
      <c r="B35" s="8" t="s">
        <v>250</v>
      </c>
      <c r="C35" s="8" t="s">
        <v>251</v>
      </c>
      <c r="D35" s="8" t="s">
        <v>75</v>
      </c>
      <c r="E35" s="8" t="s">
        <v>76</v>
      </c>
      <c r="F35" s="8" t="s">
        <v>256</v>
      </c>
      <c r="G35" s="8" t="s">
        <v>178</v>
      </c>
      <c r="H35" s="18">
        <v>1.7442</v>
      </c>
      <c r="I35" s="18">
        <v>1.7442</v>
      </c>
      <c r="J35" s="18"/>
      <c r="K35" s="18"/>
      <c r="L35" s="18"/>
      <c r="M35" s="18"/>
      <c r="N35" s="18">
        <v>1.7442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6" t="s">
        <v>43</v>
      </c>
      <c r="B36" s="8" t="s">
        <v>250</v>
      </c>
      <c r="C36" s="8" t="s">
        <v>251</v>
      </c>
      <c r="D36" s="8" t="s">
        <v>107</v>
      </c>
      <c r="E36" s="8" t="s">
        <v>68</v>
      </c>
      <c r="F36" s="8" t="s">
        <v>256</v>
      </c>
      <c r="G36" s="8" t="s">
        <v>178</v>
      </c>
      <c r="H36" s="18">
        <v>2.4914</v>
      </c>
      <c r="I36" s="18">
        <v>2.4914</v>
      </c>
      <c r="J36" s="18"/>
      <c r="K36" s="18"/>
      <c r="L36" s="18"/>
      <c r="M36" s="18"/>
      <c r="N36" s="18">
        <v>2.4914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2" spans="1:26">
      <c r="A37" s="156" t="s">
        <v>43</v>
      </c>
      <c r="B37" s="8" t="s">
        <v>250</v>
      </c>
      <c r="C37" s="8" t="s">
        <v>251</v>
      </c>
      <c r="D37" s="8" t="s">
        <v>67</v>
      </c>
      <c r="E37" s="8" t="s">
        <v>68</v>
      </c>
      <c r="F37" s="8" t="s">
        <v>256</v>
      </c>
      <c r="G37" s="8" t="s">
        <v>178</v>
      </c>
      <c r="H37" s="18">
        <v>17.5488</v>
      </c>
      <c r="I37" s="18">
        <v>17.5488</v>
      </c>
      <c r="J37" s="18"/>
      <c r="K37" s="18"/>
      <c r="L37" s="18"/>
      <c r="M37" s="18"/>
      <c r="N37" s="18">
        <v>17.5488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2" spans="1:26">
      <c r="A38" s="156" t="s">
        <v>43</v>
      </c>
      <c r="B38" s="8" t="s">
        <v>250</v>
      </c>
      <c r="C38" s="8" t="s">
        <v>251</v>
      </c>
      <c r="D38" s="8" t="s">
        <v>75</v>
      </c>
      <c r="E38" s="8" t="s">
        <v>76</v>
      </c>
      <c r="F38" s="8" t="s">
        <v>256</v>
      </c>
      <c r="G38" s="8" t="s">
        <v>178</v>
      </c>
      <c r="H38" s="18">
        <v>13.2264</v>
      </c>
      <c r="I38" s="18">
        <v>13.2264</v>
      </c>
      <c r="J38" s="18"/>
      <c r="K38" s="18"/>
      <c r="L38" s="18"/>
      <c r="M38" s="18"/>
      <c r="N38" s="18">
        <v>13.2264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2" spans="1:26">
      <c r="A39" s="156" t="s">
        <v>43</v>
      </c>
      <c r="B39" s="8" t="s">
        <v>250</v>
      </c>
      <c r="C39" s="8" t="s">
        <v>251</v>
      </c>
      <c r="D39" s="8" t="s">
        <v>107</v>
      </c>
      <c r="E39" s="8" t="s">
        <v>68</v>
      </c>
      <c r="F39" s="8" t="s">
        <v>256</v>
      </c>
      <c r="G39" s="8" t="s">
        <v>178</v>
      </c>
      <c r="H39" s="18">
        <v>18.606</v>
      </c>
      <c r="I39" s="18">
        <v>18.606</v>
      </c>
      <c r="J39" s="18"/>
      <c r="K39" s="18"/>
      <c r="L39" s="18"/>
      <c r="M39" s="18"/>
      <c r="N39" s="18">
        <v>18.606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2" spans="1:26">
      <c r="A40" s="156" t="s">
        <v>43</v>
      </c>
      <c r="B40" s="8" t="s">
        <v>250</v>
      </c>
      <c r="C40" s="8" t="s">
        <v>251</v>
      </c>
      <c r="D40" s="8" t="s">
        <v>67</v>
      </c>
      <c r="E40" s="8" t="s">
        <v>68</v>
      </c>
      <c r="F40" s="8" t="s">
        <v>256</v>
      </c>
      <c r="G40" s="8" t="s">
        <v>178</v>
      </c>
      <c r="H40" s="18">
        <v>10.542</v>
      </c>
      <c r="I40" s="18">
        <v>10.542</v>
      </c>
      <c r="J40" s="18"/>
      <c r="K40" s="18"/>
      <c r="L40" s="18"/>
      <c r="M40" s="18"/>
      <c r="N40" s="18">
        <v>10.542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2" spans="1:26">
      <c r="A41" s="156" t="s">
        <v>43</v>
      </c>
      <c r="B41" s="8" t="s">
        <v>250</v>
      </c>
      <c r="C41" s="8" t="s">
        <v>251</v>
      </c>
      <c r="D41" s="8" t="s">
        <v>75</v>
      </c>
      <c r="E41" s="8" t="s">
        <v>76</v>
      </c>
      <c r="F41" s="8" t="s">
        <v>256</v>
      </c>
      <c r="G41" s="8" t="s">
        <v>178</v>
      </c>
      <c r="H41" s="18">
        <v>8.004</v>
      </c>
      <c r="I41" s="18">
        <v>8.004</v>
      </c>
      <c r="J41" s="18"/>
      <c r="K41" s="18"/>
      <c r="L41" s="18"/>
      <c r="M41" s="18"/>
      <c r="N41" s="18">
        <v>8.004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2" spans="1:26">
      <c r="A42" s="156" t="s">
        <v>43</v>
      </c>
      <c r="B42" s="8" t="s">
        <v>250</v>
      </c>
      <c r="C42" s="8" t="s">
        <v>251</v>
      </c>
      <c r="D42" s="8" t="s">
        <v>107</v>
      </c>
      <c r="E42" s="8" t="s">
        <v>68</v>
      </c>
      <c r="F42" s="8" t="s">
        <v>256</v>
      </c>
      <c r="G42" s="8" t="s">
        <v>178</v>
      </c>
      <c r="H42" s="18">
        <v>10.836</v>
      </c>
      <c r="I42" s="18">
        <v>10.836</v>
      </c>
      <c r="J42" s="18"/>
      <c r="K42" s="18"/>
      <c r="L42" s="18"/>
      <c r="M42" s="18"/>
      <c r="N42" s="18">
        <v>10.836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2" spans="1:26">
      <c r="A43" s="156" t="s">
        <v>43</v>
      </c>
      <c r="B43" s="8" t="s">
        <v>257</v>
      </c>
      <c r="C43" s="8" t="s">
        <v>258</v>
      </c>
      <c r="D43" s="8" t="s">
        <v>67</v>
      </c>
      <c r="E43" s="8" t="s">
        <v>68</v>
      </c>
      <c r="F43" s="8" t="s">
        <v>256</v>
      </c>
      <c r="G43" s="8" t="s">
        <v>178</v>
      </c>
      <c r="H43" s="18">
        <v>5.04</v>
      </c>
      <c r="I43" s="18">
        <v>5.04</v>
      </c>
      <c r="J43" s="18"/>
      <c r="K43" s="18"/>
      <c r="L43" s="18"/>
      <c r="M43" s="18"/>
      <c r="N43" s="18">
        <v>5.04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2" spans="1:26">
      <c r="A44" s="156" t="s">
        <v>43</v>
      </c>
      <c r="B44" s="8" t="s">
        <v>257</v>
      </c>
      <c r="C44" s="8" t="s">
        <v>258</v>
      </c>
      <c r="D44" s="8" t="s">
        <v>75</v>
      </c>
      <c r="E44" s="8" t="s">
        <v>76</v>
      </c>
      <c r="F44" s="8" t="s">
        <v>256</v>
      </c>
      <c r="G44" s="8" t="s">
        <v>178</v>
      </c>
      <c r="H44" s="18">
        <v>3.6</v>
      </c>
      <c r="I44" s="18">
        <v>3.6</v>
      </c>
      <c r="J44" s="18"/>
      <c r="K44" s="18"/>
      <c r="L44" s="18"/>
      <c r="M44" s="18"/>
      <c r="N44" s="18">
        <v>3.6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2" spans="1:26">
      <c r="A45" s="156" t="s">
        <v>43</v>
      </c>
      <c r="B45" s="8" t="s">
        <v>257</v>
      </c>
      <c r="C45" s="8" t="s">
        <v>258</v>
      </c>
      <c r="D45" s="8" t="s">
        <v>107</v>
      </c>
      <c r="E45" s="8" t="s">
        <v>68</v>
      </c>
      <c r="F45" s="8" t="s">
        <v>256</v>
      </c>
      <c r="G45" s="8" t="s">
        <v>178</v>
      </c>
      <c r="H45" s="18">
        <v>5.04</v>
      </c>
      <c r="I45" s="18">
        <v>5.04</v>
      </c>
      <c r="J45" s="18"/>
      <c r="K45" s="18"/>
      <c r="L45" s="18"/>
      <c r="M45" s="18"/>
      <c r="N45" s="18">
        <v>5.04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2" spans="1:26">
      <c r="A46" s="156" t="s">
        <v>43</v>
      </c>
      <c r="B46" s="8" t="s">
        <v>259</v>
      </c>
      <c r="C46" s="8" t="s">
        <v>260</v>
      </c>
      <c r="D46" s="8" t="s">
        <v>83</v>
      </c>
      <c r="E46" s="8" t="s">
        <v>84</v>
      </c>
      <c r="F46" s="8" t="s">
        <v>261</v>
      </c>
      <c r="G46" s="8" t="s">
        <v>181</v>
      </c>
      <c r="H46" s="18">
        <v>71.093984</v>
      </c>
      <c r="I46" s="18">
        <v>71.093984</v>
      </c>
      <c r="J46" s="18"/>
      <c r="K46" s="18"/>
      <c r="L46" s="18"/>
      <c r="M46" s="18"/>
      <c r="N46" s="18">
        <v>71.093984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true" outlineLevel="2" spans="1:26">
      <c r="A47" s="156" t="s">
        <v>43</v>
      </c>
      <c r="B47" s="8" t="s">
        <v>262</v>
      </c>
      <c r="C47" s="8" t="s">
        <v>263</v>
      </c>
      <c r="D47" s="8" t="s">
        <v>85</v>
      </c>
      <c r="E47" s="8" t="s">
        <v>86</v>
      </c>
      <c r="F47" s="8" t="s">
        <v>264</v>
      </c>
      <c r="G47" s="8" t="s">
        <v>184</v>
      </c>
      <c r="H47" s="18">
        <v>50</v>
      </c>
      <c r="I47" s="18">
        <v>50</v>
      </c>
      <c r="J47" s="18"/>
      <c r="K47" s="18"/>
      <c r="L47" s="18"/>
      <c r="M47" s="18"/>
      <c r="N47" s="18">
        <v>50</v>
      </c>
      <c r="O47" s="8"/>
      <c r="P47" s="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23.25" customHeight="true" outlineLevel="2" spans="1:26">
      <c r="A48" s="156" t="s">
        <v>43</v>
      </c>
      <c r="B48" s="8" t="s">
        <v>265</v>
      </c>
      <c r="C48" s="8" t="s">
        <v>266</v>
      </c>
      <c r="D48" s="8" t="s">
        <v>95</v>
      </c>
      <c r="E48" s="8" t="s">
        <v>96</v>
      </c>
      <c r="F48" s="8" t="s">
        <v>267</v>
      </c>
      <c r="G48" s="8" t="s">
        <v>187</v>
      </c>
      <c r="H48" s="18">
        <v>14.61815</v>
      </c>
      <c r="I48" s="18">
        <v>14.61815</v>
      </c>
      <c r="J48" s="18"/>
      <c r="K48" s="18"/>
      <c r="L48" s="18"/>
      <c r="M48" s="18"/>
      <c r="N48" s="18">
        <v>14.61815</v>
      </c>
      <c r="O48" s="8"/>
      <c r="P48" s="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23.25" customHeight="true" outlineLevel="2" spans="1:26">
      <c r="A49" s="156" t="s">
        <v>43</v>
      </c>
      <c r="B49" s="8" t="s">
        <v>265</v>
      </c>
      <c r="C49" s="8" t="s">
        <v>266</v>
      </c>
      <c r="D49" s="8" t="s">
        <v>97</v>
      </c>
      <c r="E49" s="8" t="s">
        <v>98</v>
      </c>
      <c r="F49" s="8" t="s">
        <v>267</v>
      </c>
      <c r="G49" s="8" t="s">
        <v>187</v>
      </c>
      <c r="H49" s="18">
        <v>11.547706</v>
      </c>
      <c r="I49" s="18">
        <v>11.547706</v>
      </c>
      <c r="J49" s="18"/>
      <c r="K49" s="18"/>
      <c r="L49" s="18"/>
      <c r="M49" s="18"/>
      <c r="N49" s="18">
        <v>11.547706</v>
      </c>
      <c r="O49" s="8"/>
      <c r="P49" s="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23.25" customHeight="true" outlineLevel="2" spans="1:26">
      <c r="A50" s="156" t="s">
        <v>43</v>
      </c>
      <c r="B50" s="8" t="s">
        <v>268</v>
      </c>
      <c r="C50" s="8" t="s">
        <v>190</v>
      </c>
      <c r="D50" s="8" t="s">
        <v>99</v>
      </c>
      <c r="E50" s="8" t="s">
        <v>100</v>
      </c>
      <c r="F50" s="8" t="s">
        <v>269</v>
      </c>
      <c r="G50" s="8" t="s">
        <v>190</v>
      </c>
      <c r="H50" s="18">
        <v>15.23961</v>
      </c>
      <c r="I50" s="18">
        <v>15.23961</v>
      </c>
      <c r="J50" s="18"/>
      <c r="K50" s="18"/>
      <c r="L50" s="18"/>
      <c r="M50" s="18"/>
      <c r="N50" s="18">
        <v>15.23961</v>
      </c>
      <c r="O50" s="8"/>
      <c r="P50" s="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23.25" customHeight="true" outlineLevel="2" spans="1:26">
      <c r="A51" s="156" t="s">
        <v>43</v>
      </c>
      <c r="B51" s="8" t="s">
        <v>270</v>
      </c>
      <c r="C51" s="8" t="s">
        <v>271</v>
      </c>
      <c r="D51" s="8" t="s">
        <v>99</v>
      </c>
      <c r="E51" s="8" t="s">
        <v>100</v>
      </c>
      <c r="F51" s="8" t="s">
        <v>269</v>
      </c>
      <c r="G51" s="8" t="s">
        <v>190</v>
      </c>
      <c r="H51" s="18">
        <v>17.490524</v>
      </c>
      <c r="I51" s="18">
        <v>17.490524</v>
      </c>
      <c r="J51" s="18"/>
      <c r="K51" s="18"/>
      <c r="L51" s="18"/>
      <c r="M51" s="18"/>
      <c r="N51" s="18">
        <v>17.490524</v>
      </c>
      <c r="O51" s="8"/>
      <c r="P51" s="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23.25" customHeight="true" outlineLevel="2" spans="1:26">
      <c r="A52" s="156" t="s">
        <v>43</v>
      </c>
      <c r="B52" s="8" t="s">
        <v>272</v>
      </c>
      <c r="C52" s="8" t="s">
        <v>273</v>
      </c>
      <c r="D52" s="8" t="s">
        <v>101</v>
      </c>
      <c r="E52" s="8" t="s">
        <v>102</v>
      </c>
      <c r="F52" s="8" t="s">
        <v>274</v>
      </c>
      <c r="G52" s="8" t="s">
        <v>192</v>
      </c>
      <c r="H52" s="18">
        <v>1.539168</v>
      </c>
      <c r="I52" s="18">
        <v>1.539168</v>
      </c>
      <c r="J52" s="18"/>
      <c r="K52" s="18"/>
      <c r="L52" s="18"/>
      <c r="M52" s="18"/>
      <c r="N52" s="18">
        <v>1.539168</v>
      </c>
      <c r="O52" s="8"/>
      <c r="P52" s="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23.25" customHeight="true" outlineLevel="2" spans="1:26">
      <c r="A53" s="156" t="s">
        <v>43</v>
      </c>
      <c r="B53" s="8" t="s">
        <v>275</v>
      </c>
      <c r="C53" s="8" t="s">
        <v>276</v>
      </c>
      <c r="D53" s="8" t="s">
        <v>101</v>
      </c>
      <c r="E53" s="8" t="s">
        <v>102</v>
      </c>
      <c r="F53" s="8" t="s">
        <v>274</v>
      </c>
      <c r="G53" s="8" t="s">
        <v>192</v>
      </c>
      <c r="H53" s="18">
        <v>1.69329</v>
      </c>
      <c r="I53" s="18">
        <v>1.69329</v>
      </c>
      <c r="J53" s="18"/>
      <c r="K53" s="18"/>
      <c r="L53" s="18"/>
      <c r="M53" s="18"/>
      <c r="N53" s="18">
        <v>1.69329</v>
      </c>
      <c r="O53" s="8"/>
      <c r="P53" s="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23.25" customHeight="true" outlineLevel="2" spans="1:26">
      <c r="A54" s="156" t="s">
        <v>43</v>
      </c>
      <c r="B54" s="8" t="s">
        <v>277</v>
      </c>
      <c r="C54" s="8" t="s">
        <v>113</v>
      </c>
      <c r="D54" s="8" t="s">
        <v>112</v>
      </c>
      <c r="E54" s="8" t="s">
        <v>113</v>
      </c>
      <c r="F54" s="8" t="s">
        <v>278</v>
      </c>
      <c r="G54" s="8" t="s">
        <v>113</v>
      </c>
      <c r="H54" s="18">
        <v>51.242954</v>
      </c>
      <c r="I54" s="18">
        <v>51.242954</v>
      </c>
      <c r="J54" s="18"/>
      <c r="K54" s="18"/>
      <c r="L54" s="18"/>
      <c r="M54" s="18"/>
      <c r="N54" s="18">
        <v>51.242954</v>
      </c>
      <c r="O54" s="8"/>
      <c r="P54" s="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23.25" customHeight="true" outlineLevel="2" spans="1:26">
      <c r="A55" s="156" t="s">
        <v>43</v>
      </c>
      <c r="B55" s="8" t="s">
        <v>279</v>
      </c>
      <c r="C55" s="8" t="s">
        <v>280</v>
      </c>
      <c r="D55" s="8" t="s">
        <v>62</v>
      </c>
      <c r="E55" s="8" t="s">
        <v>63</v>
      </c>
      <c r="F55" s="8" t="s">
        <v>281</v>
      </c>
      <c r="G55" s="8" t="s">
        <v>200</v>
      </c>
      <c r="H55" s="18">
        <v>0.45</v>
      </c>
      <c r="I55" s="18">
        <v>0.45</v>
      </c>
      <c r="J55" s="18"/>
      <c r="K55" s="18"/>
      <c r="L55" s="18"/>
      <c r="M55" s="18"/>
      <c r="N55" s="18">
        <v>0.45</v>
      </c>
      <c r="O55" s="8"/>
      <c r="P55" s="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23.25" customHeight="true" outlineLevel="2" spans="1:26">
      <c r="A56" s="156" t="s">
        <v>43</v>
      </c>
      <c r="B56" s="8" t="s">
        <v>282</v>
      </c>
      <c r="C56" s="8" t="s">
        <v>283</v>
      </c>
      <c r="D56" s="8" t="s">
        <v>66</v>
      </c>
      <c r="E56" s="8" t="s">
        <v>63</v>
      </c>
      <c r="F56" s="8" t="s">
        <v>284</v>
      </c>
      <c r="G56" s="8" t="s">
        <v>189</v>
      </c>
      <c r="H56" s="18">
        <v>4.85</v>
      </c>
      <c r="I56" s="18">
        <v>4.85</v>
      </c>
      <c r="J56" s="18"/>
      <c r="K56" s="18"/>
      <c r="L56" s="18"/>
      <c r="M56" s="18"/>
      <c r="N56" s="18">
        <v>4.85</v>
      </c>
      <c r="O56" s="8"/>
      <c r="P56" s="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23.25" customHeight="true" outlineLevel="2" spans="1:26">
      <c r="A57" s="156" t="s">
        <v>43</v>
      </c>
      <c r="B57" s="8" t="s">
        <v>279</v>
      </c>
      <c r="C57" s="8" t="s">
        <v>280</v>
      </c>
      <c r="D57" s="8" t="s">
        <v>66</v>
      </c>
      <c r="E57" s="8" t="s">
        <v>63</v>
      </c>
      <c r="F57" s="8" t="s">
        <v>285</v>
      </c>
      <c r="G57" s="8" t="s">
        <v>201</v>
      </c>
      <c r="H57" s="18">
        <v>4.15</v>
      </c>
      <c r="I57" s="18">
        <v>4.15</v>
      </c>
      <c r="J57" s="18"/>
      <c r="K57" s="18"/>
      <c r="L57" s="18"/>
      <c r="M57" s="18"/>
      <c r="N57" s="18">
        <v>4.15</v>
      </c>
      <c r="O57" s="8"/>
      <c r="P57" s="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23.25" customHeight="true" outlineLevel="2" spans="1:26">
      <c r="A58" s="156" t="s">
        <v>43</v>
      </c>
      <c r="B58" s="8" t="s">
        <v>279</v>
      </c>
      <c r="C58" s="8" t="s">
        <v>280</v>
      </c>
      <c r="D58" s="8" t="s">
        <v>67</v>
      </c>
      <c r="E58" s="8" t="s">
        <v>68</v>
      </c>
      <c r="F58" s="8" t="s">
        <v>281</v>
      </c>
      <c r="G58" s="8" t="s">
        <v>200</v>
      </c>
      <c r="H58" s="18">
        <v>3.15</v>
      </c>
      <c r="I58" s="18">
        <v>3.15</v>
      </c>
      <c r="J58" s="18"/>
      <c r="K58" s="18"/>
      <c r="L58" s="18"/>
      <c r="M58" s="18"/>
      <c r="N58" s="18">
        <v>3.15</v>
      </c>
      <c r="O58" s="8"/>
      <c r="P58" s="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23.25" customHeight="true" outlineLevel="2" spans="1:26">
      <c r="A59" s="156" t="s">
        <v>43</v>
      </c>
      <c r="B59" s="8" t="s">
        <v>279</v>
      </c>
      <c r="C59" s="8" t="s">
        <v>280</v>
      </c>
      <c r="D59" s="8" t="s">
        <v>75</v>
      </c>
      <c r="E59" s="8" t="s">
        <v>76</v>
      </c>
      <c r="F59" s="8" t="s">
        <v>281</v>
      </c>
      <c r="G59" s="8" t="s">
        <v>200</v>
      </c>
      <c r="H59" s="18">
        <v>2.25</v>
      </c>
      <c r="I59" s="18">
        <v>2.25</v>
      </c>
      <c r="J59" s="18"/>
      <c r="K59" s="18"/>
      <c r="L59" s="18"/>
      <c r="M59" s="18"/>
      <c r="N59" s="18">
        <v>2.25</v>
      </c>
      <c r="O59" s="8"/>
      <c r="P59" s="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23.25" customHeight="true" outlineLevel="2" spans="1:26">
      <c r="A60" s="156" t="s">
        <v>43</v>
      </c>
      <c r="B60" s="8" t="s">
        <v>279</v>
      </c>
      <c r="C60" s="8" t="s">
        <v>280</v>
      </c>
      <c r="D60" s="8" t="s">
        <v>107</v>
      </c>
      <c r="E60" s="8" t="s">
        <v>68</v>
      </c>
      <c r="F60" s="8" t="s">
        <v>286</v>
      </c>
      <c r="G60" s="8" t="s">
        <v>182</v>
      </c>
      <c r="H60" s="18">
        <v>1</v>
      </c>
      <c r="I60" s="18">
        <v>1</v>
      </c>
      <c r="J60" s="18"/>
      <c r="K60" s="18"/>
      <c r="L60" s="18"/>
      <c r="M60" s="18"/>
      <c r="N60" s="18">
        <v>1</v>
      </c>
      <c r="O60" s="8"/>
      <c r="P60" s="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23.25" customHeight="true" outlineLevel="2" spans="1:26">
      <c r="A61" s="156" t="s">
        <v>43</v>
      </c>
      <c r="B61" s="8" t="s">
        <v>279</v>
      </c>
      <c r="C61" s="8" t="s">
        <v>280</v>
      </c>
      <c r="D61" s="8" t="s">
        <v>107</v>
      </c>
      <c r="E61" s="8" t="s">
        <v>68</v>
      </c>
      <c r="F61" s="8" t="s">
        <v>281</v>
      </c>
      <c r="G61" s="8" t="s">
        <v>200</v>
      </c>
      <c r="H61" s="18">
        <v>2.15</v>
      </c>
      <c r="I61" s="18">
        <v>2.15</v>
      </c>
      <c r="J61" s="18"/>
      <c r="K61" s="18"/>
      <c r="L61" s="18"/>
      <c r="M61" s="18"/>
      <c r="N61" s="18">
        <v>2.15</v>
      </c>
      <c r="O61" s="8"/>
      <c r="P61" s="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23.25" customHeight="true" outlineLevel="2" spans="1:26">
      <c r="A62" s="156" t="s">
        <v>43</v>
      </c>
      <c r="B62" s="8" t="s">
        <v>279</v>
      </c>
      <c r="C62" s="8" t="s">
        <v>280</v>
      </c>
      <c r="D62" s="8" t="s">
        <v>81</v>
      </c>
      <c r="E62" s="8" t="s">
        <v>82</v>
      </c>
      <c r="F62" s="8" t="s">
        <v>281</v>
      </c>
      <c r="G62" s="8" t="s">
        <v>200</v>
      </c>
      <c r="H62" s="18">
        <v>2.94</v>
      </c>
      <c r="I62" s="18">
        <v>2.94</v>
      </c>
      <c r="J62" s="18"/>
      <c r="K62" s="18"/>
      <c r="L62" s="18"/>
      <c r="M62" s="18"/>
      <c r="N62" s="18">
        <v>2.94</v>
      </c>
      <c r="O62" s="8"/>
      <c r="P62" s="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23.25" customHeight="true" outlineLevel="2" spans="1:26">
      <c r="A63" s="156" t="s">
        <v>43</v>
      </c>
      <c r="B63" s="8" t="s">
        <v>287</v>
      </c>
      <c r="C63" s="8" t="s">
        <v>208</v>
      </c>
      <c r="D63" s="8" t="s">
        <v>62</v>
      </c>
      <c r="E63" s="8" t="s">
        <v>63</v>
      </c>
      <c r="F63" s="8" t="s">
        <v>288</v>
      </c>
      <c r="G63" s="8" t="s">
        <v>208</v>
      </c>
      <c r="H63" s="18">
        <v>0.211944</v>
      </c>
      <c r="I63" s="18">
        <v>0.211944</v>
      </c>
      <c r="J63" s="18"/>
      <c r="K63" s="18"/>
      <c r="L63" s="18"/>
      <c r="M63" s="18"/>
      <c r="N63" s="18">
        <v>0.211944</v>
      </c>
      <c r="O63" s="8"/>
      <c r="P63" s="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23.25" customHeight="true" outlineLevel="2" spans="1:26">
      <c r="A64" s="156" t="s">
        <v>43</v>
      </c>
      <c r="B64" s="8" t="s">
        <v>287</v>
      </c>
      <c r="C64" s="8" t="s">
        <v>208</v>
      </c>
      <c r="D64" s="8" t="s">
        <v>66</v>
      </c>
      <c r="E64" s="8" t="s">
        <v>63</v>
      </c>
      <c r="F64" s="8" t="s">
        <v>288</v>
      </c>
      <c r="G64" s="8" t="s">
        <v>208</v>
      </c>
      <c r="H64" s="18">
        <v>5.087352</v>
      </c>
      <c r="I64" s="18">
        <v>5.087352</v>
      </c>
      <c r="J64" s="18"/>
      <c r="K64" s="18"/>
      <c r="L64" s="18"/>
      <c r="M64" s="18"/>
      <c r="N64" s="18">
        <v>5.087352</v>
      </c>
      <c r="O64" s="8"/>
      <c r="P64" s="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23.25" customHeight="true" outlineLevel="2" spans="1:26">
      <c r="A65" s="156" t="s">
        <v>43</v>
      </c>
      <c r="B65" s="8" t="s">
        <v>287</v>
      </c>
      <c r="C65" s="8" t="s">
        <v>208</v>
      </c>
      <c r="D65" s="8" t="s">
        <v>67</v>
      </c>
      <c r="E65" s="8" t="s">
        <v>68</v>
      </c>
      <c r="F65" s="8" t="s">
        <v>288</v>
      </c>
      <c r="G65" s="8" t="s">
        <v>208</v>
      </c>
      <c r="H65" s="18">
        <v>1.170672</v>
      </c>
      <c r="I65" s="18">
        <v>1.170672</v>
      </c>
      <c r="J65" s="18"/>
      <c r="K65" s="18"/>
      <c r="L65" s="18"/>
      <c r="M65" s="18"/>
      <c r="N65" s="18">
        <v>1.170672</v>
      </c>
      <c r="O65" s="8"/>
      <c r="P65" s="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23.25" customHeight="true" outlineLevel="2" spans="1:26">
      <c r="A66" s="156" t="s">
        <v>43</v>
      </c>
      <c r="B66" s="8" t="s">
        <v>287</v>
      </c>
      <c r="C66" s="8" t="s">
        <v>208</v>
      </c>
      <c r="D66" s="8" t="s">
        <v>75</v>
      </c>
      <c r="E66" s="8" t="s">
        <v>76</v>
      </c>
      <c r="F66" s="8" t="s">
        <v>288</v>
      </c>
      <c r="G66" s="8" t="s">
        <v>208</v>
      </c>
      <c r="H66" s="18">
        <v>0.924936</v>
      </c>
      <c r="I66" s="18">
        <v>0.924936</v>
      </c>
      <c r="J66" s="18"/>
      <c r="K66" s="18"/>
      <c r="L66" s="18"/>
      <c r="M66" s="18"/>
      <c r="N66" s="18">
        <v>0.924936</v>
      </c>
      <c r="O66" s="8"/>
      <c r="P66" s="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23.25" customHeight="true" outlineLevel="2" spans="1:26">
      <c r="A67" s="156" t="s">
        <v>43</v>
      </c>
      <c r="B67" s="8" t="s">
        <v>287</v>
      </c>
      <c r="C67" s="8" t="s">
        <v>208</v>
      </c>
      <c r="D67" s="8" t="s">
        <v>107</v>
      </c>
      <c r="E67" s="8" t="s">
        <v>68</v>
      </c>
      <c r="F67" s="8" t="s">
        <v>288</v>
      </c>
      <c r="G67" s="8" t="s">
        <v>208</v>
      </c>
      <c r="H67" s="18">
        <v>1.300776</v>
      </c>
      <c r="I67" s="18">
        <v>1.300776</v>
      </c>
      <c r="J67" s="18"/>
      <c r="K67" s="18"/>
      <c r="L67" s="18"/>
      <c r="M67" s="18"/>
      <c r="N67" s="18">
        <v>1.300776</v>
      </c>
      <c r="O67" s="8"/>
      <c r="P67" s="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23.25" customHeight="true" outlineLevel="2" spans="1:26">
      <c r="A68" s="156" t="s">
        <v>43</v>
      </c>
      <c r="B68" s="8" t="s">
        <v>279</v>
      </c>
      <c r="C68" s="8" t="s">
        <v>280</v>
      </c>
      <c r="D68" s="8" t="s">
        <v>81</v>
      </c>
      <c r="E68" s="8" t="s">
        <v>82</v>
      </c>
      <c r="F68" s="8" t="s">
        <v>289</v>
      </c>
      <c r="G68" s="8" t="s">
        <v>210</v>
      </c>
      <c r="H68" s="18">
        <v>9.568462</v>
      </c>
      <c r="I68" s="18">
        <v>9.568462</v>
      </c>
      <c r="J68" s="18"/>
      <c r="K68" s="18"/>
      <c r="L68" s="18"/>
      <c r="M68" s="18"/>
      <c r="N68" s="18">
        <v>9.568462</v>
      </c>
      <c r="O68" s="8"/>
      <c r="P68" s="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23.25" customHeight="true" outlineLevel="2" spans="1:26">
      <c r="A69" s="156" t="s">
        <v>43</v>
      </c>
      <c r="B69" s="8" t="s">
        <v>279</v>
      </c>
      <c r="C69" s="8" t="s">
        <v>280</v>
      </c>
      <c r="D69" s="8" t="s">
        <v>62</v>
      </c>
      <c r="E69" s="8" t="s">
        <v>63</v>
      </c>
      <c r="F69" s="8" t="s">
        <v>289</v>
      </c>
      <c r="G69" s="8" t="s">
        <v>210</v>
      </c>
      <c r="H69" s="18">
        <v>0.23898</v>
      </c>
      <c r="I69" s="18">
        <v>0.23898</v>
      </c>
      <c r="J69" s="18"/>
      <c r="K69" s="18"/>
      <c r="L69" s="18"/>
      <c r="M69" s="18"/>
      <c r="N69" s="18">
        <v>0.23898</v>
      </c>
      <c r="O69" s="8"/>
      <c r="P69" s="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23.25" customHeight="true" outlineLevel="2" spans="1:26">
      <c r="A70" s="156" t="s">
        <v>43</v>
      </c>
      <c r="B70" s="8" t="s">
        <v>279</v>
      </c>
      <c r="C70" s="8" t="s">
        <v>280</v>
      </c>
      <c r="D70" s="8" t="s">
        <v>66</v>
      </c>
      <c r="E70" s="8" t="s">
        <v>63</v>
      </c>
      <c r="F70" s="8" t="s">
        <v>289</v>
      </c>
      <c r="G70" s="8" t="s">
        <v>210</v>
      </c>
      <c r="H70" s="18">
        <v>5.76819</v>
      </c>
      <c r="I70" s="18">
        <v>5.76819</v>
      </c>
      <c r="J70" s="18"/>
      <c r="K70" s="18"/>
      <c r="L70" s="18"/>
      <c r="M70" s="18"/>
      <c r="N70" s="18">
        <v>5.76819</v>
      </c>
      <c r="O70" s="8"/>
      <c r="P70" s="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23.25" customHeight="true" outlineLevel="2" spans="1:26">
      <c r="A71" s="156" t="s">
        <v>43</v>
      </c>
      <c r="B71" s="8" t="s">
        <v>279</v>
      </c>
      <c r="C71" s="8" t="s">
        <v>280</v>
      </c>
      <c r="D71" s="8" t="s">
        <v>67</v>
      </c>
      <c r="E71" s="8" t="s">
        <v>68</v>
      </c>
      <c r="F71" s="8" t="s">
        <v>289</v>
      </c>
      <c r="G71" s="8" t="s">
        <v>210</v>
      </c>
      <c r="H71" s="18">
        <v>1.46334</v>
      </c>
      <c r="I71" s="18">
        <v>1.46334</v>
      </c>
      <c r="J71" s="18"/>
      <c r="K71" s="18"/>
      <c r="L71" s="18"/>
      <c r="M71" s="18"/>
      <c r="N71" s="18">
        <v>1.46334</v>
      </c>
      <c r="O71" s="8"/>
      <c r="P71" s="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23.25" customHeight="true" outlineLevel="2" spans="1:26">
      <c r="A72" s="156" t="s">
        <v>43</v>
      </c>
      <c r="B72" s="8" t="s">
        <v>279</v>
      </c>
      <c r="C72" s="8" t="s">
        <v>280</v>
      </c>
      <c r="D72" s="8" t="s">
        <v>75</v>
      </c>
      <c r="E72" s="8" t="s">
        <v>76</v>
      </c>
      <c r="F72" s="8" t="s">
        <v>289</v>
      </c>
      <c r="G72" s="8" t="s">
        <v>210</v>
      </c>
      <c r="H72" s="18">
        <v>1.15617</v>
      </c>
      <c r="I72" s="18">
        <v>1.15617</v>
      </c>
      <c r="J72" s="18"/>
      <c r="K72" s="18"/>
      <c r="L72" s="18"/>
      <c r="M72" s="18"/>
      <c r="N72" s="18">
        <v>1.15617</v>
      </c>
      <c r="O72" s="8"/>
      <c r="P72" s="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23.25" customHeight="true" outlineLevel="2" spans="1:26">
      <c r="A73" s="156" t="s">
        <v>43</v>
      </c>
      <c r="B73" s="8" t="s">
        <v>279</v>
      </c>
      <c r="C73" s="8" t="s">
        <v>280</v>
      </c>
      <c r="D73" s="8" t="s">
        <v>107</v>
      </c>
      <c r="E73" s="8" t="s">
        <v>68</v>
      </c>
      <c r="F73" s="8" t="s">
        <v>289</v>
      </c>
      <c r="G73" s="8" t="s">
        <v>210</v>
      </c>
      <c r="H73" s="18">
        <v>1.62597</v>
      </c>
      <c r="I73" s="18">
        <v>1.62597</v>
      </c>
      <c r="J73" s="18"/>
      <c r="K73" s="18"/>
      <c r="L73" s="18"/>
      <c r="M73" s="18"/>
      <c r="N73" s="18">
        <v>1.62597</v>
      </c>
      <c r="O73" s="8"/>
      <c r="P73" s="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23.25" customHeight="true" outlineLevel="2" spans="1:26">
      <c r="A74" s="156" t="s">
        <v>43</v>
      </c>
      <c r="B74" s="8" t="s">
        <v>290</v>
      </c>
      <c r="C74" s="8" t="s">
        <v>291</v>
      </c>
      <c r="D74" s="8" t="s">
        <v>66</v>
      </c>
      <c r="E74" s="8" t="s">
        <v>63</v>
      </c>
      <c r="F74" s="8" t="s">
        <v>292</v>
      </c>
      <c r="G74" s="8" t="s">
        <v>191</v>
      </c>
      <c r="H74" s="18">
        <v>6.79</v>
      </c>
      <c r="I74" s="18">
        <v>6.79</v>
      </c>
      <c r="J74" s="18"/>
      <c r="K74" s="18"/>
      <c r="L74" s="18"/>
      <c r="M74" s="18"/>
      <c r="N74" s="18">
        <v>6.79</v>
      </c>
      <c r="O74" s="8"/>
      <c r="P74" s="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23.25" customHeight="true" outlineLevel="2" spans="1:26">
      <c r="A75" s="156" t="s">
        <v>43</v>
      </c>
      <c r="B75" s="8" t="s">
        <v>293</v>
      </c>
      <c r="C75" s="8" t="s">
        <v>294</v>
      </c>
      <c r="D75" s="8" t="s">
        <v>62</v>
      </c>
      <c r="E75" s="8" t="s">
        <v>63</v>
      </c>
      <c r="F75" s="8" t="s">
        <v>295</v>
      </c>
      <c r="G75" s="8" t="s">
        <v>213</v>
      </c>
      <c r="H75" s="18">
        <v>0.9</v>
      </c>
      <c r="I75" s="18">
        <v>0.9</v>
      </c>
      <c r="J75" s="18"/>
      <c r="K75" s="18"/>
      <c r="L75" s="18"/>
      <c r="M75" s="18"/>
      <c r="N75" s="18">
        <v>0.9</v>
      </c>
      <c r="O75" s="8"/>
      <c r="P75" s="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23.25" customHeight="true" outlineLevel="2" spans="1:26">
      <c r="A76" s="156" t="s">
        <v>43</v>
      </c>
      <c r="B76" s="8" t="s">
        <v>293</v>
      </c>
      <c r="C76" s="8" t="s">
        <v>294</v>
      </c>
      <c r="D76" s="8" t="s">
        <v>66</v>
      </c>
      <c r="E76" s="8" t="s">
        <v>63</v>
      </c>
      <c r="F76" s="8" t="s">
        <v>295</v>
      </c>
      <c r="G76" s="8" t="s">
        <v>213</v>
      </c>
      <c r="H76" s="18">
        <v>17.28</v>
      </c>
      <c r="I76" s="18">
        <v>17.28</v>
      </c>
      <c r="J76" s="18"/>
      <c r="K76" s="18"/>
      <c r="L76" s="18"/>
      <c r="M76" s="18"/>
      <c r="N76" s="18">
        <v>17.28</v>
      </c>
      <c r="O76" s="8"/>
      <c r="P76" s="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23.25" customHeight="true" outlineLevel="2" spans="1:26">
      <c r="A77" s="156" t="s">
        <v>43</v>
      </c>
      <c r="B77" s="8" t="s">
        <v>296</v>
      </c>
      <c r="C77" s="8" t="s">
        <v>203</v>
      </c>
      <c r="D77" s="8" t="s">
        <v>114</v>
      </c>
      <c r="E77" s="8" t="s">
        <v>115</v>
      </c>
      <c r="F77" s="8" t="s">
        <v>297</v>
      </c>
      <c r="G77" s="8" t="s">
        <v>215</v>
      </c>
      <c r="H77" s="18">
        <v>7.8048</v>
      </c>
      <c r="I77" s="18">
        <v>7.8048</v>
      </c>
      <c r="J77" s="18"/>
      <c r="K77" s="18"/>
      <c r="L77" s="18"/>
      <c r="M77" s="18"/>
      <c r="N77" s="18">
        <v>7.8048</v>
      </c>
      <c r="O77" s="8"/>
      <c r="P77" s="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23.25" customHeight="true" outlineLevel="2" spans="1:26">
      <c r="A78" s="156" t="s">
        <v>43</v>
      </c>
      <c r="B78" s="8" t="s">
        <v>296</v>
      </c>
      <c r="C78" s="8" t="s">
        <v>203</v>
      </c>
      <c r="D78" s="8" t="s">
        <v>81</v>
      </c>
      <c r="E78" s="8" t="s">
        <v>82</v>
      </c>
      <c r="F78" s="8" t="s">
        <v>298</v>
      </c>
      <c r="G78" s="8" t="s">
        <v>216</v>
      </c>
      <c r="H78" s="18">
        <v>70.56</v>
      </c>
      <c r="I78" s="18">
        <v>70.56</v>
      </c>
      <c r="J78" s="18"/>
      <c r="K78" s="18"/>
      <c r="L78" s="18"/>
      <c r="M78" s="18"/>
      <c r="N78" s="18">
        <v>70.56</v>
      </c>
      <c r="O78" s="8"/>
      <c r="P78" s="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7.25" customHeight="true" spans="1:26">
      <c r="A79" s="164" t="s">
        <v>116</v>
      </c>
      <c r="B79" s="165"/>
      <c r="C79" s="165"/>
      <c r="D79" s="165"/>
      <c r="E79" s="165"/>
      <c r="F79" s="165"/>
      <c r="G79" s="166"/>
      <c r="H79" s="18">
        <v>860.111658</v>
      </c>
      <c r="I79" s="18">
        <v>860.111658</v>
      </c>
      <c r="J79" s="18"/>
      <c r="K79" s="18"/>
      <c r="L79" s="18"/>
      <c r="M79" s="18"/>
      <c r="N79" s="18">
        <v>860.111658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79:G7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21"/>
  <sheetViews>
    <sheetView showZeros="0" workbookViewId="0">
      <selection activeCell="C16" sqref="A1:W21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299</v>
      </c>
    </row>
    <row r="2" ht="27.75" customHeight="true" spans="1:23">
      <c r="A2" s="2" t="s">
        <v>300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"单位名称："&amp;"富源县工业信息化和商务科技局"</f>
        <v>单位名称：富源县工业信息化和商务科技局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9" t="s">
        <v>2</v>
      </c>
    </row>
    <row r="4" ht="21.75" customHeight="true" spans="1:23">
      <c r="A4" s="5" t="s">
        <v>301</v>
      </c>
      <c r="B4" s="6" t="s">
        <v>230</v>
      </c>
      <c r="C4" s="5" t="s">
        <v>231</v>
      </c>
      <c r="D4" s="5" t="s">
        <v>229</v>
      </c>
      <c r="E4" s="6" t="s">
        <v>232</v>
      </c>
      <c r="F4" s="6" t="s">
        <v>233</v>
      </c>
      <c r="G4" s="6" t="s">
        <v>302</v>
      </c>
      <c r="H4" s="6" t="s">
        <v>303</v>
      </c>
      <c r="I4" s="16" t="s">
        <v>29</v>
      </c>
      <c r="J4" s="16" t="s">
        <v>304</v>
      </c>
      <c r="K4" s="16"/>
      <c r="L4" s="16"/>
      <c r="M4" s="16"/>
      <c r="N4" s="16" t="s">
        <v>238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245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305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306</v>
      </c>
      <c r="D9" s="9"/>
      <c r="E9" s="9"/>
      <c r="F9" s="9"/>
      <c r="G9" s="9"/>
      <c r="H9" s="9"/>
      <c r="I9" s="18">
        <v>17.864855</v>
      </c>
      <c r="J9" s="18"/>
      <c r="K9" s="18"/>
      <c r="L9" s="18"/>
      <c r="M9" s="18"/>
      <c r="N9" s="18"/>
      <c r="O9" s="18"/>
      <c r="P9" s="18"/>
      <c r="Q9" s="18"/>
      <c r="R9" s="18">
        <v>17.864855</v>
      </c>
      <c r="S9" s="18"/>
      <c r="T9" s="18"/>
      <c r="U9" s="18"/>
      <c r="V9" s="18"/>
      <c r="W9" s="18">
        <v>17.864855</v>
      </c>
    </row>
    <row r="10" ht="23.25" customHeight="true" spans="1:23">
      <c r="A10" s="8" t="s">
        <v>307</v>
      </c>
      <c r="B10" s="8" t="s">
        <v>308</v>
      </c>
      <c r="C10" s="8" t="s">
        <v>306</v>
      </c>
      <c r="D10" s="8" t="s">
        <v>43</v>
      </c>
      <c r="E10" s="8" t="s">
        <v>69</v>
      </c>
      <c r="F10" s="8" t="s">
        <v>70</v>
      </c>
      <c r="G10" s="8" t="s">
        <v>281</v>
      </c>
      <c r="H10" s="8" t="s">
        <v>200</v>
      </c>
      <c r="I10" s="18">
        <v>6.864855</v>
      </c>
      <c r="J10" s="18"/>
      <c r="K10" s="18"/>
      <c r="L10" s="18"/>
      <c r="M10" s="18"/>
      <c r="N10" s="18"/>
      <c r="O10" s="18"/>
      <c r="P10" s="18"/>
      <c r="Q10" s="18"/>
      <c r="R10" s="18">
        <v>6.864855</v>
      </c>
      <c r="S10" s="18"/>
      <c r="T10" s="18"/>
      <c r="U10" s="18"/>
      <c r="V10" s="18"/>
      <c r="W10" s="18">
        <v>6.864855</v>
      </c>
    </row>
    <row r="11" ht="23.25" customHeight="true" spans="1:23">
      <c r="A11" s="8" t="s">
        <v>307</v>
      </c>
      <c r="B11" s="8" t="s">
        <v>308</v>
      </c>
      <c r="C11" s="8" t="s">
        <v>306</v>
      </c>
      <c r="D11" s="8" t="s">
        <v>43</v>
      </c>
      <c r="E11" s="8" t="s">
        <v>69</v>
      </c>
      <c r="F11" s="8" t="s">
        <v>70</v>
      </c>
      <c r="G11" s="8" t="s">
        <v>285</v>
      </c>
      <c r="H11" s="8" t="s">
        <v>201</v>
      </c>
      <c r="I11" s="18">
        <v>3</v>
      </c>
      <c r="J11" s="18"/>
      <c r="K11" s="18"/>
      <c r="L11" s="18"/>
      <c r="M11" s="18"/>
      <c r="N11" s="18"/>
      <c r="O11" s="18"/>
      <c r="P11" s="8"/>
      <c r="Q11" s="18"/>
      <c r="R11" s="18">
        <v>3</v>
      </c>
      <c r="S11" s="18"/>
      <c r="T11" s="18"/>
      <c r="U11" s="18"/>
      <c r="V11" s="18"/>
      <c r="W11" s="18">
        <v>3</v>
      </c>
    </row>
    <row r="12" ht="23.25" customHeight="true" spans="1:23">
      <c r="A12" s="8" t="s">
        <v>307</v>
      </c>
      <c r="B12" s="8" t="s">
        <v>308</v>
      </c>
      <c r="C12" s="8" t="s">
        <v>306</v>
      </c>
      <c r="D12" s="8" t="s">
        <v>43</v>
      </c>
      <c r="E12" s="8" t="s">
        <v>69</v>
      </c>
      <c r="F12" s="8" t="s">
        <v>70</v>
      </c>
      <c r="G12" s="8" t="s">
        <v>286</v>
      </c>
      <c r="H12" s="8" t="s">
        <v>182</v>
      </c>
      <c r="I12" s="18">
        <v>1.5</v>
      </c>
      <c r="J12" s="18"/>
      <c r="K12" s="18"/>
      <c r="L12" s="18"/>
      <c r="M12" s="18"/>
      <c r="N12" s="18"/>
      <c r="O12" s="18"/>
      <c r="P12" s="8"/>
      <c r="Q12" s="18"/>
      <c r="R12" s="18">
        <v>1.5</v>
      </c>
      <c r="S12" s="18"/>
      <c r="T12" s="18"/>
      <c r="U12" s="18"/>
      <c r="V12" s="18"/>
      <c r="W12" s="18">
        <v>1.5</v>
      </c>
    </row>
    <row r="13" ht="23.25" customHeight="true" spans="1:23">
      <c r="A13" s="8" t="s">
        <v>307</v>
      </c>
      <c r="B13" s="8" t="s">
        <v>308</v>
      </c>
      <c r="C13" s="8" t="s">
        <v>306</v>
      </c>
      <c r="D13" s="8" t="s">
        <v>43</v>
      </c>
      <c r="E13" s="8" t="s">
        <v>69</v>
      </c>
      <c r="F13" s="8" t="s">
        <v>70</v>
      </c>
      <c r="G13" s="8" t="s">
        <v>284</v>
      </c>
      <c r="H13" s="8" t="s">
        <v>189</v>
      </c>
      <c r="I13" s="18">
        <v>3</v>
      </c>
      <c r="J13" s="18"/>
      <c r="K13" s="18"/>
      <c r="L13" s="18"/>
      <c r="M13" s="18"/>
      <c r="N13" s="18"/>
      <c r="O13" s="18"/>
      <c r="P13" s="8"/>
      <c r="Q13" s="18"/>
      <c r="R13" s="18">
        <v>3</v>
      </c>
      <c r="S13" s="18"/>
      <c r="T13" s="18"/>
      <c r="U13" s="18"/>
      <c r="V13" s="18"/>
      <c r="W13" s="18">
        <v>3</v>
      </c>
    </row>
    <row r="14" ht="23.25" customHeight="true" spans="1:23">
      <c r="A14" s="8" t="s">
        <v>307</v>
      </c>
      <c r="B14" s="8" t="s">
        <v>308</v>
      </c>
      <c r="C14" s="8" t="s">
        <v>306</v>
      </c>
      <c r="D14" s="8" t="s">
        <v>43</v>
      </c>
      <c r="E14" s="8" t="s">
        <v>69</v>
      </c>
      <c r="F14" s="8" t="s">
        <v>70</v>
      </c>
      <c r="G14" s="8" t="s">
        <v>309</v>
      </c>
      <c r="H14" s="8" t="s">
        <v>219</v>
      </c>
      <c r="I14" s="18">
        <v>3.5</v>
      </c>
      <c r="J14" s="18"/>
      <c r="K14" s="18"/>
      <c r="L14" s="18"/>
      <c r="M14" s="18"/>
      <c r="N14" s="18"/>
      <c r="O14" s="18"/>
      <c r="P14" s="8"/>
      <c r="Q14" s="18"/>
      <c r="R14" s="18">
        <v>3.5</v>
      </c>
      <c r="S14" s="18"/>
      <c r="T14" s="18"/>
      <c r="U14" s="18"/>
      <c r="V14" s="18"/>
      <c r="W14" s="18">
        <v>3.5</v>
      </c>
    </row>
    <row r="15" ht="23.25" customHeight="true" spans="1:23">
      <c r="A15" s="8"/>
      <c r="B15" s="8"/>
      <c r="C15" s="8" t="s">
        <v>310</v>
      </c>
      <c r="D15" s="8"/>
      <c r="E15" s="8"/>
      <c r="F15" s="8"/>
      <c r="G15" s="8"/>
      <c r="H15" s="8"/>
      <c r="I15" s="18">
        <v>50</v>
      </c>
      <c r="J15" s="18">
        <v>50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 t="s">
        <v>307</v>
      </c>
      <c r="B16" s="8" t="s">
        <v>311</v>
      </c>
      <c r="C16" s="8" t="s">
        <v>310</v>
      </c>
      <c r="D16" s="8" t="s">
        <v>43</v>
      </c>
      <c r="E16" s="8" t="s">
        <v>69</v>
      </c>
      <c r="F16" s="8" t="s">
        <v>70</v>
      </c>
      <c r="G16" s="8" t="s">
        <v>312</v>
      </c>
      <c r="H16" s="8" t="s">
        <v>186</v>
      </c>
      <c r="I16" s="18">
        <v>50</v>
      </c>
      <c r="J16" s="18">
        <v>50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23.25" customHeight="true" spans="1:23">
      <c r="A17" s="8"/>
      <c r="B17" s="8"/>
      <c r="C17" s="8" t="s">
        <v>313</v>
      </c>
      <c r="D17" s="8"/>
      <c r="E17" s="8"/>
      <c r="F17" s="8"/>
      <c r="G17" s="8"/>
      <c r="H17" s="8"/>
      <c r="I17" s="18">
        <v>12.4775</v>
      </c>
      <c r="J17" s="18">
        <v>12.4775</v>
      </c>
      <c r="K17" s="18"/>
      <c r="L17" s="18"/>
      <c r="M17" s="18"/>
      <c r="N17" s="18"/>
      <c r="O17" s="18"/>
      <c r="P17" s="8"/>
      <c r="Q17" s="18"/>
      <c r="R17" s="18"/>
      <c r="S17" s="18"/>
      <c r="T17" s="18"/>
      <c r="U17" s="18"/>
      <c r="V17" s="18"/>
      <c r="W17" s="18"/>
    </row>
    <row r="18" ht="23.25" customHeight="true" spans="1:23">
      <c r="A18" s="8" t="s">
        <v>314</v>
      </c>
      <c r="B18" s="8" t="s">
        <v>315</v>
      </c>
      <c r="C18" s="8" t="s">
        <v>313</v>
      </c>
      <c r="D18" s="8" t="s">
        <v>43</v>
      </c>
      <c r="E18" s="8" t="s">
        <v>89</v>
      </c>
      <c r="F18" s="8" t="s">
        <v>90</v>
      </c>
      <c r="G18" s="8" t="s">
        <v>298</v>
      </c>
      <c r="H18" s="8" t="s">
        <v>216</v>
      </c>
      <c r="I18" s="18">
        <v>12.4775</v>
      </c>
      <c r="J18" s="18">
        <v>12.4775</v>
      </c>
      <c r="K18" s="18"/>
      <c r="L18" s="18"/>
      <c r="M18" s="18"/>
      <c r="N18" s="18"/>
      <c r="O18" s="18"/>
      <c r="P18" s="8"/>
      <c r="Q18" s="18"/>
      <c r="R18" s="18"/>
      <c r="S18" s="18"/>
      <c r="T18" s="18"/>
      <c r="U18" s="18"/>
      <c r="V18" s="18"/>
      <c r="W18" s="18"/>
    </row>
    <row r="19" ht="23.25" customHeight="true" spans="1:23">
      <c r="A19" s="8"/>
      <c r="B19" s="8"/>
      <c r="C19" s="8" t="s">
        <v>316</v>
      </c>
      <c r="D19" s="8"/>
      <c r="E19" s="8"/>
      <c r="F19" s="8"/>
      <c r="G19" s="8"/>
      <c r="H19" s="8"/>
      <c r="I19" s="18">
        <v>35.939</v>
      </c>
      <c r="J19" s="18">
        <v>35.939</v>
      </c>
      <c r="K19" s="18"/>
      <c r="L19" s="18"/>
      <c r="M19" s="18"/>
      <c r="N19" s="18"/>
      <c r="O19" s="18"/>
      <c r="P19" s="8"/>
      <c r="Q19" s="18"/>
      <c r="R19" s="18"/>
      <c r="S19" s="18"/>
      <c r="T19" s="18"/>
      <c r="U19" s="18"/>
      <c r="V19" s="18"/>
      <c r="W19" s="18"/>
    </row>
    <row r="20" ht="23.25" customHeight="true" spans="1:23">
      <c r="A20" s="8" t="s">
        <v>314</v>
      </c>
      <c r="B20" s="8" t="s">
        <v>317</v>
      </c>
      <c r="C20" s="8" t="s">
        <v>316</v>
      </c>
      <c r="D20" s="8" t="s">
        <v>43</v>
      </c>
      <c r="E20" s="8" t="s">
        <v>81</v>
      </c>
      <c r="F20" s="8" t="s">
        <v>82</v>
      </c>
      <c r="G20" s="8" t="s">
        <v>298</v>
      </c>
      <c r="H20" s="8" t="s">
        <v>216</v>
      </c>
      <c r="I20" s="18">
        <v>35.939</v>
      </c>
      <c r="J20" s="18">
        <v>35.939</v>
      </c>
      <c r="K20" s="18"/>
      <c r="L20" s="18"/>
      <c r="M20" s="18"/>
      <c r="N20" s="18"/>
      <c r="O20" s="18"/>
      <c r="P20" s="8"/>
      <c r="Q20" s="18"/>
      <c r="R20" s="18"/>
      <c r="S20" s="18"/>
      <c r="T20" s="18"/>
      <c r="U20" s="18"/>
      <c r="V20" s="18"/>
      <c r="W20" s="18"/>
    </row>
    <row r="21" ht="18.75" customHeight="true" spans="1:23">
      <c r="A21" s="140" t="s">
        <v>116</v>
      </c>
      <c r="B21" s="141"/>
      <c r="C21" s="141"/>
      <c r="D21" s="141"/>
      <c r="E21" s="141"/>
      <c r="F21" s="141"/>
      <c r="G21" s="141"/>
      <c r="H21" s="143"/>
      <c r="I21" s="18">
        <v>116.281355</v>
      </c>
      <c r="J21" s="18">
        <v>98.4165</v>
      </c>
      <c r="K21" s="18"/>
      <c r="L21" s="18"/>
      <c r="M21" s="18"/>
      <c r="N21" s="18"/>
      <c r="O21" s="18"/>
      <c r="P21" s="18"/>
      <c r="Q21" s="18"/>
      <c r="R21" s="18">
        <v>17.864855</v>
      </c>
      <c r="S21" s="18"/>
      <c r="T21" s="18"/>
      <c r="U21" s="18"/>
      <c r="V21" s="18"/>
      <c r="W21" s="18">
        <v>17.864855</v>
      </c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2024-02-21T09:21:00Z</dcterms:created>
  <dcterms:modified xsi:type="dcterms:W3CDTF">2024-02-27T15:16:58Z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