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3065" activeTab="2"/>
  </bookViews>
  <sheets>
    <sheet name="附件1" sheetId="1" r:id="rId1"/>
    <sheet name="附件2" sheetId="2" r:id="rId2"/>
    <sheet name="附件3" sheetId="3" r:id="rId3"/>
    <sheet name="附件4" sheetId="4" r:id="rId4"/>
  </sheets>
  <externalReferences>
    <externalReference r:id="rId7"/>
  </externalReferences>
  <definedNames>
    <definedName name="首行">#REF!</definedName>
    <definedName name="_xlnm.Print_Titles" localSheetId="2">'附件3'!$1:$6</definedName>
  </definedNames>
  <calcPr fullCalcOnLoad="1"/>
</workbook>
</file>

<file path=xl/sharedStrings.xml><?xml version="1.0" encoding="utf-8"?>
<sst xmlns="http://schemas.openxmlformats.org/spreadsheetml/2006/main" count="1622" uniqueCount="742">
  <si>
    <t>附表1</t>
  </si>
  <si>
    <r>
      <t>富源</t>
    </r>
    <r>
      <rPr>
        <b/>
        <sz val="20"/>
        <rFont val="方正小标宋简体"/>
        <family val="4"/>
      </rPr>
      <t>县财政涉农资金整合方案基本情况表</t>
    </r>
  </si>
  <si>
    <t>项目</t>
  </si>
  <si>
    <t>单位</t>
  </si>
  <si>
    <t>数量</t>
  </si>
  <si>
    <t>一、基本情况</t>
  </si>
  <si>
    <t>—</t>
  </si>
  <si>
    <t>乡镇数</t>
  </si>
  <si>
    <t>个</t>
  </si>
  <si>
    <t>行政村数</t>
  </si>
  <si>
    <t>总户数</t>
  </si>
  <si>
    <t>户</t>
  </si>
  <si>
    <t xml:space="preserve">   其中：乡村户籍户数</t>
  </si>
  <si>
    <t>总人口数</t>
  </si>
  <si>
    <t>人</t>
  </si>
  <si>
    <t xml:space="preserve">   其中：乡村户籍人口</t>
  </si>
  <si>
    <t>农村居民人均可支配收入</t>
  </si>
  <si>
    <t>元</t>
  </si>
  <si>
    <t>上年度财政总收入</t>
  </si>
  <si>
    <t>万元</t>
  </si>
  <si>
    <t xml:space="preserve">    其中：整合财政涉农资金范围预算收入</t>
  </si>
  <si>
    <t>上年度地方财政支出</t>
  </si>
  <si>
    <t xml:space="preserve">    其中：农林水支出</t>
  </si>
  <si>
    <t>上年度实际整合财政涉农资金</t>
  </si>
  <si>
    <t>附表2</t>
  </si>
  <si>
    <r>
      <t xml:space="preserve"> 富源</t>
    </r>
    <r>
      <rPr>
        <b/>
        <sz val="20"/>
        <color indexed="8"/>
        <rFont val="方正小标宋简体"/>
        <family val="4"/>
      </rPr>
      <t>县统筹整合财政涉农资金来源情况表</t>
    </r>
  </si>
  <si>
    <t xml:space="preserve"> 单位：万元</t>
  </si>
  <si>
    <t>序号</t>
  </si>
  <si>
    <t>统筹整合财政涉农资金名称</t>
  </si>
  <si>
    <t>上年度涉农资金投入规模</t>
  </si>
  <si>
    <t>本年度涉农资金投入规模</t>
  </si>
  <si>
    <t>收到总规模</t>
  </si>
  <si>
    <t>其中实际纳入整合使用金额</t>
  </si>
  <si>
    <t>实际收到资金规模</t>
  </si>
  <si>
    <t>年初方案规模</t>
  </si>
  <si>
    <t>调整方案规模</t>
  </si>
  <si>
    <t>补充方案规模</t>
  </si>
  <si>
    <t>合计</t>
  </si>
  <si>
    <t>一</t>
  </si>
  <si>
    <t>中央财政合计</t>
  </si>
  <si>
    <t>010101.中央财政衔接推进乡村振兴补助资金</t>
  </si>
  <si>
    <t>010102.水利发展资金</t>
  </si>
  <si>
    <t>010103.粮油生产保障资金（支持粮油等重点作物绿色高产高效部分）</t>
  </si>
  <si>
    <t>010104.农业产业发展资金（支持畜牧业发展部分）</t>
  </si>
  <si>
    <t>010105.农业经营主体能力提升资金（支持高素质农民培育、基层农技推广体系改革与建设部分）</t>
  </si>
  <si>
    <t>010106.林业草原改革发展资金（不含退耕还林还草、非国有林生态保护补偿、林长制督查考核奖励和相关试点资金）</t>
  </si>
  <si>
    <t>010107.耕地建设与利用资金（支持高标准农田建设、耕地质量提升部分）</t>
  </si>
  <si>
    <t>010108.农村综合改革转移支付</t>
  </si>
  <si>
    <t>010109.林业草原生态保护恢复资金（支持其他自然保护地、国家重点野生动植物等保护部分）</t>
  </si>
  <si>
    <t>010110.农村环境整治资金</t>
  </si>
  <si>
    <t>010111.车辆购置税收入补助地方用于一般公路建设项目资金（支持农村公路部分）</t>
  </si>
  <si>
    <t>010112.农村危房改造补助资金</t>
  </si>
  <si>
    <t>010113.中央专项彩票公益金支持欠发达革命老区乡村振兴资金</t>
  </si>
  <si>
    <t>010114.常规产粮大县奖励资金</t>
  </si>
  <si>
    <t>010115.生猪（牛羊）调出大县奖励资金（省级统筹部分）</t>
  </si>
  <si>
    <t>010116.农业生态资源保护资金（支持农作物秸秆综合利用、渔业资源保护部分）</t>
  </si>
  <si>
    <t>010117.旅游发展基金</t>
  </si>
  <si>
    <t>010118.中央预算内投资用于“三农”建设部分（不包括国家水网骨干工程、水安全保障工程、气象基础设施、农村电网巩固提升工程、生态保护和修复方面的支出）</t>
  </si>
  <si>
    <t>二</t>
  </si>
  <si>
    <t>省级财政资金小计</t>
  </si>
  <si>
    <t>省级衔接推进乡村振兴资金</t>
  </si>
  <si>
    <t>其他涉农资金</t>
  </si>
  <si>
    <t>以前年度结余资金统筹后重新安排</t>
  </si>
  <si>
    <t>三</t>
  </si>
  <si>
    <t>州（市）级统筹整合财政涉农资金小计</t>
  </si>
  <si>
    <t>其中州（市）衔接推进乡村振兴资金</t>
  </si>
  <si>
    <t>四</t>
  </si>
  <si>
    <t>县级统筹整合财政涉农资金小计</t>
  </si>
  <si>
    <t>其中县级衔接推进乡村振兴资金</t>
  </si>
  <si>
    <t>填表说明：1.“年初方案规模”与整合季度报表中“年初数”一致。</t>
  </si>
  <si>
    <t xml:space="preserve">          2.“整合方案规模”要与整合季度报表“计划整合资金规模”中“调整数”一致。</t>
  </si>
  <si>
    <t xml:space="preserve">          3.州市级、县级资金列“其他”项的需详细说明资金来源构成。</t>
  </si>
  <si>
    <t>附表3</t>
  </si>
  <si>
    <r>
      <t xml:space="preserve">  </t>
    </r>
    <r>
      <rPr>
        <b/>
        <sz val="18"/>
        <rFont val="仿宋_GB2312"/>
        <family val="3"/>
      </rPr>
      <t>富源县统筹整合财政涉农资金项目表</t>
    </r>
  </si>
  <si>
    <t>填报单位：</t>
  </si>
  <si>
    <t>项目类别
和项目名称</t>
  </si>
  <si>
    <t>是否属于产业类项目（填是/否）</t>
  </si>
  <si>
    <t>产业发展/基础设施建设（农业生产、畜牧生产、林业改革发展、农村综合改革、乡村旅游类项目须下拉框选择，其余类型不选）</t>
  </si>
  <si>
    <t>项目建设地点</t>
  </si>
  <si>
    <t>项目建设内容（详细填列工程量化指标）</t>
  </si>
  <si>
    <t>补助标准（有补助标准的填列，没有不填）</t>
  </si>
  <si>
    <t>计划总投资（万元）</t>
  </si>
  <si>
    <t>其中整合财政涉农资金直接用于脱贫不稳定户、边缘易致贫户、其他农村低收入群体的帮扶情况</t>
  </si>
  <si>
    <t>项目建设时间计划</t>
  </si>
  <si>
    <t>绩效目标(有量化的核心指标）</t>
  </si>
  <si>
    <t>项目实施部门</t>
  </si>
  <si>
    <t>行业主管部门</t>
  </si>
  <si>
    <t>备注</t>
  </si>
  <si>
    <t>整合财政涉农资金投入情况（万元）</t>
  </si>
  <si>
    <t>金融资金投入</t>
  </si>
  <si>
    <t>社会资金投入</t>
  </si>
  <si>
    <t>农户自筹</t>
  </si>
  <si>
    <t>脱贫村</t>
  </si>
  <si>
    <t>脱贫不稳定户、边缘易致贫户、其他农村低收入群体</t>
  </si>
  <si>
    <t>计划开工时间</t>
  </si>
  <si>
    <t>计划完工时间</t>
  </si>
  <si>
    <t>个数</t>
  </si>
  <si>
    <t>金额
（万元）</t>
  </si>
  <si>
    <t>户数</t>
  </si>
  <si>
    <t>人数</t>
  </si>
  <si>
    <t>农业生产</t>
  </si>
  <si>
    <t>（一）</t>
  </si>
  <si>
    <t>产业发展项目</t>
  </si>
  <si>
    <t>回隆社区特色农产品种植基地建设项目</t>
  </si>
  <si>
    <t>是</t>
  </si>
  <si>
    <t>产业发展</t>
  </si>
  <si>
    <t>中安回隆社区</t>
  </si>
  <si>
    <t>下高速路口至保家村450亩农用设施建设，安装灌溉主管3公里，布灌溉滴管450亩，种植绿色无公害蔬菜450亩，建智慧蔬菜大棚100亩。</t>
  </si>
  <si>
    <t>项目建成后产权归县农业农村局所有，县农业农村局委托富源县产业投资集团有限公司对形成资产负责管理、运营、使用，预计项目年化收益率为5%，即25万元，可带动脱贫户112户450人，户均增加收入500元以上，带动三类监测对象51户215人，每年户均增收2000元，村集体增加收入25万元.</t>
  </si>
  <si>
    <t>富源产业投资集团有限公司</t>
  </si>
  <si>
    <t>富源县农业农村局</t>
  </si>
  <si>
    <t>果蔬种植基地项目</t>
  </si>
  <si>
    <t>胜境多乐社区</t>
  </si>
  <si>
    <r>
      <t>连栋式塑料蔬菜大棚20000平方米，每平方按照240元（安装智能水肥一体化系统管网、电磁阀、水肥罐、过滤系统、智能控制系统），蓄水池30m</t>
    </r>
    <r>
      <rPr>
        <sz val="10"/>
        <rFont val="宋体"/>
        <family val="0"/>
      </rPr>
      <t>³</t>
    </r>
    <r>
      <rPr>
        <sz val="10"/>
        <rFont val="仿宋_GB2312"/>
        <family val="3"/>
      </rPr>
      <t>，每立方1200元，生产用房40平方，每平方410元及基础配套设施。</t>
    </r>
  </si>
  <si>
    <t>项项目建成后产权归县农业农村局所有，县农业农村局委托富源县产业投资集团有限公司对形成资产负责管理、运营、使用，预计项目年化收益率为5%，即25万元，可带动辖区内116户324人农户（其中脱贫户98户264人、三类监测对象18户60人），脱贫户户均增加收入600元以上，三类监测对象1000元以上，村集体增加收入25万元以上.</t>
  </si>
  <si>
    <t>大河镇大河村委会农业综合开发服务社蔬菜种植基地项目</t>
  </si>
  <si>
    <t>大河镇大河村委会</t>
  </si>
  <si>
    <t>在河湾、妙吉湾片区建钢架结构大棚60亩及相关配套设施，带动周边发展露天蔬菜种植1000亩。</t>
  </si>
  <si>
    <t>项目建成后产权归县农业农村局所有，县农业农村局委托富源县产业投资集团有限公司对形成资产负责管理、运营、使用，预计项目年化收益率为5%，即15万元，可带动辖区内三类监测对象38户160人，户均每年增收1000元以上，壮大村集体经济收入15万元以上。</t>
  </si>
  <si>
    <t>竹园镇小红蒜种植基地建设</t>
  </si>
  <si>
    <t>竹园新街、乐乌村委会</t>
  </si>
  <si>
    <t>建设蓄水池2个800m³，安装智能水肥一体化系统（管网、电磁阀、水肥罐、过滤系统、智能控制系统），机电房2个40㎡，洗蒜池2个40m³，安装250千伏安变压器一台。</t>
  </si>
  <si>
    <t>项目建成后产权归县农业农村局所有，县农业农村局委托富源县产业投资集团有限公司对形成资产负责管理、运营、使用，预计项目年化收益率为5%，即15万元，可带动辖区内230户农户978人（其中脱贫户126户516人，三类监测人员10户45人），脱贫户户均增加收入600元，三类监测户户均收入1000元，带动2个村集体每个增加收入7.5万元。</t>
  </si>
  <si>
    <t>富村镇蔬菜大棚基地建设项目</t>
  </si>
  <si>
    <t>大凹子村委会田尾巴村富村居委会黄土坡村</t>
  </si>
  <si>
    <t>1.维修改造蔬菜大棚4万平米，其中包括修建产生道路800米，理排水沟渠13292 m，修复监控设备1套，建设养殖床支架32.27t，更换喷灌喷头3100个及其它基础配套设施。
2.建设连栋式塑料蔬菜大棚10000平方米。其中包括供水设备1套，架设动力设施电路设施1套，河道清理1200m，沟槽挖建244.5m³及其它基础配套设施。</t>
  </si>
  <si>
    <t>项目建成后产权归县农业农村局所有，县农业农村局委托富源县产业投资集团有限公司对形成资产负责管理、运营、使用，预计项目年化收益率为5%，即15万元，带动辖区内300户农户（其中脱贫户45户、监测5户），带动脱贫户、监测户年增加收入1000元以上，带动2个村集体每个增加收入7.5万元以上。</t>
  </si>
  <si>
    <t>老厂镇新堡村蔬菜种植项目</t>
  </si>
  <si>
    <t>新堡村委会</t>
  </si>
  <si>
    <t>1.供水池建设200立方米。2.钢架大棚40个。3.大棚喷灌管网40个。4.基础设施及供水管网建设300亩。</t>
  </si>
  <si>
    <t>项目建成后产权归县农业农村局所有，县农业农村局委托富源县产业投资集团有限公司对形成资产负责管理、运营、使用，使用预计项目年化收益率为5%，即15万元。可带动辖新堡村委会76户脱贫户及三类人员对象增收1000元以上。解决当地剩余劳动力300人次。实现年产值90万元。村集体增加收入15万元.</t>
  </si>
  <si>
    <t>华毕村委会蔬菜基地建设</t>
  </si>
  <si>
    <t>十八连山华毕村</t>
  </si>
  <si>
    <t>在华毕村建钢架结构大棚100亩/建大棚3个按常规需64万元，每亩安装灌溉喷灌1000个每个120元计算需要6万元，维修沟渠长0.5公里，每公里按照600元计算需要30万元。</t>
  </si>
  <si>
    <t>项目建成后产权归县农业农村局所有，县农业农村局委托富源县产业投资集团有限公司对形成资产负责管理、运营、使用，预计项目年化收益率为5%，即5万元，带动农户50户210人，其中监测对象户10户27人，户均增收1000元以上，带动村集体增收5万元以上。</t>
  </si>
  <si>
    <t>细冲村委会蔬菜基地建设</t>
  </si>
  <si>
    <t>十八连山独木村</t>
  </si>
  <si>
    <t>在独木村建钢架结构大棚建200亩/建大棚3个按常规需194万元，每亩安装灌溉喷灌1000个每个120元计算需要6万元</t>
  </si>
  <si>
    <t>项目建成后产权归县农业农村局所有，县农业农村局委托富源县产业投资集团有限公司对形成资产负责管理、运营、使用，预计项目年化收益率为5%，即10万元，可带动辖区内206户893人，其中三类监测户24户98人，户均增收1000元以上，村集体经济增收10万元以上。</t>
  </si>
  <si>
    <t>富源魔芋“一县一业”品牌打造项目</t>
  </si>
  <si>
    <t>外山口社区
富村社区</t>
  </si>
  <si>
    <t>加强富源魔芋品牌宣传，提升富源魔芋知名度；改造金田原食品有限公司精深加工生产线3条，提升魔芋产品精深加工能力，促进魔芋产业、补链、延链、强链。对富村魔芋交易市场数字化改造提升，新建1200平方米魔芋种子数字化分拣中心，购置种子分选震动筛12组，购置智能检测设备12组，建设数据收集处理设备及信息化传输系统一套。</t>
  </si>
  <si>
    <t>项目建成后产权归县农业农村局所有，预计项目年化收益率为5%，即7.5万元，可带动辖区内275户1100人（其中脱贫不稳定户27户62人，边缘户55户236人，突发严重困难户18户82人），户均增收900元以上，带动村集体经济增收7.5万元以上。</t>
  </si>
  <si>
    <t>富源县庭院经济奖补示范项目</t>
  </si>
  <si>
    <t>富源县12个乡镇（街道）</t>
  </si>
  <si>
    <t>在全县每个乡镇（街道）选择3个庭院经济示范自然村（组），集中打造2-3个庭院经济产业，形成一定规模，提高产业集中度，实现一村一品。计划带动1050户脱贫户、三类对象发展庭院经济增收。</t>
  </si>
  <si>
    <t>2023.06</t>
  </si>
  <si>
    <t>2023.12</t>
  </si>
  <si>
    <t>通过项目实施，可带动1050户脱贫户和三类监测对象增收3000元。</t>
  </si>
  <si>
    <t>富源县乡村振兴局</t>
  </si>
  <si>
    <t>富村镇经济林果种植项目</t>
  </si>
  <si>
    <t>富村镇富村社区山背后居民小组</t>
  </si>
  <si>
    <t>种植经济林果作物梨树10亩，每亩种植梨树80棵。</t>
  </si>
  <si>
    <t>项目建成后，形成的固定资产属村集体所有,预计项目年化收益率为5%，即2.5万元，带动脱贫户和监测对象10户43人增收。村集体收入每年增收2.5万元。</t>
  </si>
  <si>
    <t>富村镇人民政府</t>
  </si>
  <si>
    <t>（二）</t>
  </si>
  <si>
    <t>基础设施建设项目</t>
  </si>
  <si>
    <t>辣椒烘干厂建设</t>
  </si>
  <si>
    <t>后所杨家坟村委会</t>
  </si>
  <si>
    <t>场地平整3600平方米，支砌挡墙285立方，新建钢架彩钢瓦烘干车间2700平方米，电子地磅1台8万元，采购大型链条式烘干机2台，皮带输送装车机1台，辣椒剪把机1台。</t>
  </si>
  <si>
    <t>项目建成后产权归县农业农村局所有，县农业农村局委托富源县产业投资集团有限公司对形成资产负责管理、运营、使用，预计项目年化收益率为5%，即15万元，带动辖区内脱贫户和三类监测对象32户138人，户均每年增收600元以上，村集体经济收入15万元以上。</t>
  </si>
  <si>
    <t>龙潭小黄姜初加工建设项目</t>
  </si>
  <si>
    <t>黄泥河龙潭村委会</t>
  </si>
  <si>
    <t>新建1500㎡烘干厂房；2000㎡地面平整及硬化用于分拣及临时堆放；采购一套生姜烘干设备（集清洗、切片、烘干一体）。</t>
  </si>
  <si>
    <t>项项目建成后产权归县农业农村局所有，县农业农村局委托富源县产业投资集团有限公司对形成资产负责管理、运营、使用，预计项目年化收益率为5%，即17.5万元，可带动辖区内206户893人（其中贫困不稳定户、边缘易致贫户、突发困难户共37户161人），户均增加收入1000元以上，村集体增加收入17.5万元以上.</t>
  </si>
  <si>
    <t>后所辣椒烘干厂建设项目二期</t>
  </si>
  <si>
    <t>富源县后所镇杨家坟村委会</t>
  </si>
  <si>
    <t>购置电子地磅1台、采购18吨和11吨智能空气能辣椒网带烘干机2台、采购皮带输送装车机1台、采购辣椒剪把机1台。</t>
  </si>
  <si>
    <t>项目建成后产权归县农业农村局所有，县农业农村局委托富源县产业投资集团有限公司对形成资产负责管理、运营、使用，预计项目年化收益率为5%，即10万元，可带动辖区内至少20户三类对象增加收入，带动村集体每年增收10万元。</t>
  </si>
  <si>
    <t>黄泥河龙潭小黄姜初加工建设项目二期</t>
  </si>
  <si>
    <t>富源县黄泥河镇</t>
  </si>
  <si>
    <t>购置小黄姜清洗、切片、烘干生产设备二套。</t>
  </si>
  <si>
    <t>项目建成后产权归县农业农村局所有，县农业农村局委托富源县产业投资集团有限公司对形成资产负责管理、运营、使用，预计项目年化收益率为5%，即7.5万元，可带动辖区内至少15户三类对象增加收入，带动村集体每年增收7.5万元。</t>
  </si>
  <si>
    <t>......</t>
  </si>
  <si>
    <t>畜牧生产</t>
  </si>
  <si>
    <t>富源县大河乌猪全产业链体系建设项目</t>
  </si>
  <si>
    <t>富源县大河镇内（含长治街10号、磨盘村委会陈家湾村）及富源县工业园区多乐片区</t>
  </si>
  <si>
    <t>项目一共分为3个子项目：富源县大河镇大河乌猪核心种群场：新建猪舍10000平方米及相应配套设施设备，新建三级污水沉淀池1000立方米、排污管道1000米及污水处理设施、堆粪场600平方米，新建兽医监测实验室300平方米及配套设施设备，新建洗消中心一组1000平方米，数字化、自动化设施设备及品种研发等。大河乌猪磨盘保种分场：新猪舍2000平方米及相应配套设施设备，新建实体围墙800米，新建洗消中心一组1000平方米及设施设备。大河乌猪精深加工厂：占地预计30亩，其中建设标准厂房5000 ㎡（含清洗间 、隔离车间、分割车间 、产品加工车间 、发酵间 、降温间、包装车间、冷冻库及库房，大河乌猪数字化、信息化升级改造、品牌打造、市场拓展。</t>
  </si>
  <si>
    <t>项目建成后产权归县农业农村局所有，县农业农村局委托富源县产业投资集团有限公司对形成资产负责管理、运营、使用，预计项目年化收益率为5%，即242.5万元，可带动辖区内700户农户（其中贫困不稳定户、边缘易致贫户、突发困难户共513户2213人），户均增加收入1600元以上，带动100个村集体每个增收2.4万元以上。</t>
  </si>
  <si>
    <t>墨红镇摩山鸡绿色食品基地建设项目</t>
  </si>
  <si>
    <t>墨红摩山村委会</t>
  </si>
  <si>
    <t>新建摩山鸡保种场500平方米、产品包装车间200平方米、冷库200立方米；安装100kvA变压器及配电设施1套；硬化进场道路2000平方米。</t>
  </si>
  <si>
    <t>2023.11</t>
  </si>
  <si>
    <t>项目建成后产权归县农业农村局所有，县农业农村局委托富源县产业投资集团有限公司对形成资产负责管理、运营、使用，预计项目年化收益率为5%，即10万元，可带动辖区内20户87名“三类监测对象”户均每年增收1000元以上，带动村集体经济增收10万元以上。</t>
  </si>
  <si>
    <t>富源县大河乌猪全产业链体系建设项目二期</t>
  </si>
  <si>
    <t>富源县大河镇长治街10号</t>
  </si>
  <si>
    <t>电子饲喂站27套，产床239套，育肥舍4栋56套，料线13050米。</t>
  </si>
  <si>
    <t>项目建成后产权归农业农村局所有，预计项目年化收益率为5%，即30万元，带动484户1808三类监测人员增收，村集体收入每年增收30万元。</t>
  </si>
  <si>
    <t>富源县大河乌猪全产业链体系建设项目（厦格生态养殖点）</t>
  </si>
  <si>
    <t>富源县中安镇厦格村委会</t>
  </si>
  <si>
    <t>新建6个生猪标准化规模养殖场（每个养殖场占地10亩），其中猪舍1800平方米，水源管道4公里，水源收集过滤池4个，火腿腌制车间、低温挂晾房及仓库用房700平方米，其他配套设施等。</t>
  </si>
  <si>
    <t>项目建成后产权归县农业农村局所有，县农业农村局委托富源县产业投资集团有限公司对形成资产负责管理、运营、使用，预计项目年化收益率为5%，即37.5万元，可带动辖区内至少75户三类对象增加收入，带动村集体每年增收37.5万元。</t>
  </si>
  <si>
    <t>……</t>
  </si>
  <si>
    <t>林业改革发展</t>
  </si>
  <si>
    <t>农村综合改革</t>
  </si>
  <si>
    <t>五</t>
  </si>
  <si>
    <t>乡村旅游</t>
  </si>
  <si>
    <t>六</t>
  </si>
  <si>
    <t>水利发展</t>
  </si>
  <si>
    <t>富源县</t>
  </si>
  <si>
    <t xml:space="preserve">安装水利工程在线监测计量系统6套：插入式超声流量计（型号XCT-2000）5套、管段式超声流量计（型号XCT-2000W）1套.，新增农业水价综合改革面积3.91万亩，维修农村饮水安全工程155处:修缮水池39个、维修、更换管网209.99km.维修、更换水箱、水表577(套）、维修、更换机电设备（含水泵36（套）小型水库维修36座，山洪灾害防治非工程措施维修养护1个县。 </t>
  </si>
  <si>
    <t>2023.04</t>
  </si>
  <si>
    <t>安装水利工程在线监测计量系统5处，提高取水量在线计量率提高3%；新增农业水价综合改革面积3.91万亩，维修农村饮水安全工程154处，受益人口25万人；小型水库维修36座，防洪保护受益人口4.3万人以上；山洪灾害防治演练3场，新建自动雨量站4个、简易雨量站9个，更新改造预警平台1个.</t>
  </si>
  <si>
    <t>富源县水务局</t>
  </si>
  <si>
    <t>水利工程在线监测计量系统安装</t>
  </si>
  <si>
    <t>否</t>
  </si>
  <si>
    <t>基础设施建设</t>
  </si>
  <si>
    <t>中安街道、胜境街道、墨红镇水厂、大河镇水厂、营上镇水厂</t>
  </si>
  <si>
    <t>安装水利工程在线监测计量系统6套：插入式超声流量计（型号XCT-2000）5套、管段式超声流量计（型号XCT-2000W）1套.</t>
  </si>
  <si>
    <t>安装水利工程在线监测计量系统6套，提高取水量在线计量率提高3%。</t>
  </si>
  <si>
    <t>富源县水政监察大队</t>
  </si>
  <si>
    <t>开展农业水价综合改革</t>
  </si>
  <si>
    <t>开展农业水价综合改革工作，建立用水总量控制、运行管护、水价形成机制、精准补贴和节水奖励。</t>
  </si>
  <si>
    <t>2023.05</t>
  </si>
  <si>
    <t>新增农业水价综合改革面积3.91万亩，对已完成改革面积进行精准补贴和节水奖励。</t>
  </si>
  <si>
    <t>（三）</t>
  </si>
  <si>
    <t>农村饮水安全工程维修养护项目</t>
  </si>
  <si>
    <t>维修农村饮水安全工程155处。修缮水池39个维修、更换管网209.99km.维修、更换水箱、水表577(套）、维修、更换机电设备（含水泵36（套）。</t>
  </si>
  <si>
    <t>巩固提升231个自然村25.5822万人。</t>
  </si>
  <si>
    <t>项目所在乡镇、街道</t>
  </si>
  <si>
    <t>中安街道农村饮水安全维修养护工程</t>
  </si>
  <si>
    <t>中安街道</t>
  </si>
  <si>
    <t>维修农村饮水安全工程7处：1、修缮水池（含配件）2个；2、维修、更换管网（含配件）8.9km；3、维修、更换水箱、水表57(套）球阀2个；4、维修、更换机电设备（含水泵5（套）。</t>
  </si>
  <si>
    <t>受益自然村（组）8个覆盖服务供水人口11628人</t>
  </si>
  <si>
    <t>中安街道办事处</t>
  </si>
  <si>
    <t>胜镜街道农村饮水安全维修养护工程</t>
  </si>
  <si>
    <t>胜镜街道</t>
  </si>
  <si>
    <t>维修农村饮水安全工程7处：1、修缮水池（含配件）3个；2、维修、更换管网（含配件）6.9km；3、维修、更换水箱、水表12(套）球阀2个；4、维修、更换机电设备（含水泵3（套）。</t>
  </si>
  <si>
    <t>受益自然村（组）16个覆盖服务供水人口11720人</t>
  </si>
  <si>
    <t>胜镜街道办事处</t>
  </si>
  <si>
    <t>后所镇农村饮水安全维修养护工程</t>
  </si>
  <si>
    <t>后所镇</t>
  </si>
  <si>
    <t>维修农村饮水安全工程7处:1、修缮水池（含配件）3个；2、维修、更换管网（含配件）5.2km；3、维修、更换机电设备（含水泵10（套）。</t>
  </si>
  <si>
    <t>受益自然村（组）28个覆盖服务供水人口16996人以上</t>
  </si>
  <si>
    <t>后所镇人民政府</t>
  </si>
  <si>
    <t>墨红镇农村饮水安全维修养护工程</t>
  </si>
  <si>
    <t>墨红镇</t>
  </si>
  <si>
    <t>维修农村饮水安全工程14处：1、维修、更换管网（含配件）27km；2、维修、更换水箱、水表110(套）3、维修电力设施、配点柜1（套）。</t>
  </si>
  <si>
    <t>受益自然村（组）14个覆盖服务供水人口23256人</t>
  </si>
  <si>
    <t>墨红镇人民政府</t>
  </si>
  <si>
    <t>大河镇农村饮水安全维修养护工程</t>
  </si>
  <si>
    <t>大河镇</t>
  </si>
  <si>
    <t>维修农村饮水安全工程11处:1、修缮水池（含配件）8个；2、维修、更换管网（含配件）18.81km；3、维修、更换机电设备（含水泵2（套）。</t>
  </si>
  <si>
    <t>受益自然村（组）23个覆盖服务供水人口17442人</t>
  </si>
  <si>
    <t>大河镇人民政府</t>
  </si>
  <si>
    <t>营上镇农村饮水安全维修养护工程</t>
  </si>
  <si>
    <t>营上镇</t>
  </si>
  <si>
    <t>维修农村饮水安全工程18处：1、修缮水池（含配件）9个2、更换75mmPE管道0.1KM，更换63mmPE管道4KM、更换50mmPE管道7.3KM，更换40mmPE管道3KM，
更换32mmPE管4.1KM；25mmPE管1.7KM3、完善配套净化消毒设施（设备）（3套）；</t>
  </si>
  <si>
    <t>受益自然村（组）20个，覆盖服务供水人口29070人</t>
  </si>
  <si>
    <t>营上镇人民政府</t>
  </si>
  <si>
    <t>竹园镇农村饮水安全维修养护工程</t>
  </si>
  <si>
    <t>竹园镇</t>
  </si>
  <si>
    <t>维修农村饮水安全工程11处：1、修缮水池（含配件）2个；2、维修、更换管网（含配件）20.4km；3、维修、更换水箱、水表40(套）；4、维修、更换机电设备（含水泵1（套）。</t>
  </si>
  <si>
    <t>受益自然村（组）11个覆盖服务供水人口17442人</t>
  </si>
  <si>
    <t>竹园镇人民政府</t>
  </si>
  <si>
    <t>富村镇农村饮水安全维修养护工程</t>
  </si>
  <si>
    <t>富村镇</t>
  </si>
  <si>
    <t>维修农村饮水安全工程22处:1、修缮水池（含配件）27个；2、维修、更换管网（含配件）31.1km；3、维修、更换水箱、水表12(套）球阀2个；4、维修、更换机电设备（含水泵1（套）。</t>
  </si>
  <si>
    <t>受益自然村（组）25个覆盖服务供水人口38275人</t>
  </si>
  <si>
    <t>黄泥河农村饮水安全维修养护工程</t>
  </si>
  <si>
    <t>黄泥河镇</t>
  </si>
  <si>
    <t>维修农村饮水安全工程22处:1、修缮水池（含配件）4个，新建闸阀池6个、各型号管道闸阀51个。；2、维修、更换管网（含配件）14.13km，铸铁管0.13km；3、打机井一口（补充水源）；4、维修、更换机电设备（含水泵2（套）。</t>
  </si>
  <si>
    <t>受益自然村（组）22个覆盖服务供水人口34884人</t>
  </si>
  <si>
    <t>黄泥河镇人民政府</t>
  </si>
  <si>
    <t>古敢乡农村饮水安全维修养护工程</t>
  </si>
  <si>
    <t>古敢乡</t>
  </si>
  <si>
    <t>维修农村饮水安全工程8处:1、修缮水池（含配件）1个；2、维修、更换管网（含配件）7.32km；3、维修、更换水箱、水表40(套）；4、维修、更换机电设备（含水泵潜水泵2台、输电线400米（套）深井泵2台。</t>
  </si>
  <si>
    <t>受益自然村（组）7个覆盖服务供水人口8377人</t>
  </si>
  <si>
    <t>古敢乡人民政府</t>
  </si>
  <si>
    <t>十八连山镇农村饮水安全维修养护工程</t>
  </si>
  <si>
    <t>十八连山镇</t>
  </si>
  <si>
    <t>维修农村饮水安全工程14处:1、修缮水池（含配件）2个；2、维修、更换管网（含配件）32.6km；3、维修、更换水箱、水表82(套）；4、维修、更换机电设备（含水泵4（套）。</t>
  </si>
  <si>
    <t>受益自然村（组）16个覆盖服务供水人口23312人</t>
  </si>
  <si>
    <t>十八连山镇人民政府</t>
  </si>
  <si>
    <t>老厂镇农村饮水安全维修养护工程</t>
  </si>
  <si>
    <t>老厂镇</t>
  </si>
  <si>
    <t>维修农村饮水安全工程14处:1、修缮水池（含配件）1个；2、维修、更换管网（含配件）17.43km；3、维修、更换水箱、水表264(套）；4、维修、更换机电设备（含水泵2（套）。</t>
  </si>
  <si>
    <t>受益自然村（组）41个覆盖服务供水人口23420人</t>
  </si>
  <si>
    <t>老厂镇人民政府</t>
  </si>
  <si>
    <t>（四）</t>
  </si>
  <si>
    <t>山洪灾害防治非工程措施设施维修养护项目</t>
  </si>
  <si>
    <t>富村、黄泥河、竹园、十敢、胜境等5个乡镇街道</t>
  </si>
  <si>
    <t>山洪灾害防治非工程措施维修养护,山洪灾害防治演练3场，新建自动雨量站4个、简易雨量站9个，更新改造预警平台1个</t>
  </si>
  <si>
    <t>2023.9</t>
  </si>
  <si>
    <t>山洪灾害防治演练3场，新建自动雨量站4个、简易雨量站9个，更新改造预警平台1个</t>
  </si>
  <si>
    <t>富源县水旱灾害防御科</t>
  </si>
  <si>
    <t>（五）</t>
  </si>
  <si>
    <t>小型水库维修养护项目</t>
  </si>
  <si>
    <t>36座小型水库枢纽工程及附属设施维修养护。</t>
  </si>
  <si>
    <t>维修养护水库36座防洪保护受益人口43000人。</t>
  </si>
  <si>
    <t>二道沟水库维修养护项目</t>
  </si>
  <si>
    <t>后所镇阿依诺村委会</t>
  </si>
  <si>
    <r>
      <t>大坝维修养护，坝顶和外坝坡排水沟清淤，修复修坝顶排水沟38m，内外坝坡杂草清除，共土方开挖50m</t>
    </r>
    <r>
      <rPr>
        <vertAlign val="superscript"/>
        <sz val="10"/>
        <rFont val="仿宋_GB2312"/>
        <family val="3"/>
      </rPr>
      <t>3</t>
    </r>
    <r>
      <rPr>
        <sz val="10"/>
        <rFont val="仿宋_GB2312"/>
        <family val="3"/>
      </rPr>
      <t>，C25混凝土9.64m</t>
    </r>
    <r>
      <rPr>
        <vertAlign val="superscript"/>
        <sz val="10"/>
        <rFont val="仿宋_GB2312"/>
        <family val="3"/>
      </rPr>
      <t>3</t>
    </r>
    <r>
      <rPr>
        <sz val="10"/>
        <rFont val="仿宋_GB2312"/>
        <family val="3"/>
      </rPr>
      <t>，普通模板76m</t>
    </r>
    <r>
      <rPr>
        <vertAlign val="superscript"/>
        <sz val="10"/>
        <rFont val="仿宋_GB2312"/>
        <family val="3"/>
      </rPr>
      <t>2</t>
    </r>
    <r>
      <rPr>
        <sz val="10"/>
        <rFont val="仿宋_GB2312"/>
        <family val="3"/>
      </rPr>
      <t>，杂草清除5115m</t>
    </r>
    <r>
      <rPr>
        <vertAlign val="superscript"/>
        <sz val="10"/>
        <rFont val="仿宋_GB2312"/>
        <family val="3"/>
      </rPr>
      <t>2</t>
    </r>
    <r>
      <rPr>
        <sz val="10"/>
        <rFont val="仿宋_GB2312"/>
        <family val="3"/>
      </rPr>
      <t>；启闭设备、门窗护栏等养护刷漆5m</t>
    </r>
    <r>
      <rPr>
        <vertAlign val="superscript"/>
        <sz val="10"/>
        <rFont val="仿宋_GB2312"/>
        <family val="3"/>
      </rPr>
      <t>2</t>
    </r>
    <r>
      <rPr>
        <sz val="10"/>
        <rFont val="仿宋_GB2312"/>
        <family val="3"/>
      </rPr>
      <t>，机油1kg，黄油1kg，养护工日1工日；管理区道路及场院硬化工程，路面硬化40m、场院硬化256m</t>
    </r>
    <r>
      <rPr>
        <vertAlign val="superscript"/>
        <sz val="10"/>
        <rFont val="仿宋_GB2312"/>
        <family val="3"/>
      </rPr>
      <t>2</t>
    </r>
    <r>
      <rPr>
        <sz val="10"/>
        <rFont val="仿宋_GB2312"/>
        <family val="3"/>
      </rPr>
      <t>，共开挖土方66.5m</t>
    </r>
    <r>
      <rPr>
        <vertAlign val="superscript"/>
        <sz val="10"/>
        <rFont val="仿宋_GB2312"/>
        <family val="3"/>
      </rPr>
      <t>3</t>
    </r>
    <r>
      <rPr>
        <sz val="10"/>
        <rFont val="仿宋_GB2312"/>
        <family val="3"/>
      </rPr>
      <t>，土方回填66.5m</t>
    </r>
    <r>
      <rPr>
        <vertAlign val="superscript"/>
        <sz val="10"/>
        <rFont val="仿宋_GB2312"/>
        <family val="3"/>
      </rPr>
      <t>3</t>
    </r>
    <r>
      <rPr>
        <sz val="10"/>
        <rFont val="仿宋_GB2312"/>
        <family val="3"/>
      </rPr>
      <t>，C25混凝土94m</t>
    </r>
    <r>
      <rPr>
        <vertAlign val="superscript"/>
        <sz val="10"/>
        <rFont val="仿宋_GB2312"/>
        <family val="3"/>
      </rPr>
      <t>3</t>
    </r>
    <r>
      <rPr>
        <sz val="10"/>
        <rFont val="仿宋_GB2312"/>
        <family val="3"/>
      </rPr>
      <t>，普通模板138m</t>
    </r>
    <r>
      <rPr>
        <vertAlign val="superscript"/>
        <sz val="10"/>
        <rFont val="仿宋_GB2312"/>
        <family val="3"/>
      </rPr>
      <t>2</t>
    </r>
    <r>
      <rPr>
        <sz val="10"/>
        <rFont val="仿宋_GB2312"/>
        <family val="3"/>
      </rPr>
      <t>；管理房维修养护工程共更换防盗门3道，普通铁门1道2m</t>
    </r>
    <r>
      <rPr>
        <vertAlign val="superscript"/>
        <sz val="10"/>
        <rFont val="仿宋_GB2312"/>
        <family val="3"/>
      </rPr>
      <t>2</t>
    </r>
    <r>
      <rPr>
        <sz val="10"/>
        <rFont val="仿宋_GB2312"/>
        <family val="3"/>
      </rPr>
      <t>，维修窗户2扇4.5m</t>
    </r>
    <r>
      <rPr>
        <vertAlign val="superscript"/>
        <sz val="10"/>
        <rFont val="仿宋_GB2312"/>
        <family val="3"/>
      </rPr>
      <t>2</t>
    </r>
    <r>
      <rPr>
        <sz val="10"/>
        <rFont val="仿宋_GB2312"/>
        <family val="3"/>
      </rPr>
      <t>；更换标识标牌3块；大坝下游左右岸坡植绿补绿面积11000m</t>
    </r>
    <r>
      <rPr>
        <vertAlign val="superscript"/>
        <sz val="10"/>
        <rFont val="仿宋_GB2312"/>
        <family val="3"/>
      </rPr>
      <t>2</t>
    </r>
    <r>
      <rPr>
        <sz val="10"/>
        <rFont val="仿宋_GB2312"/>
        <family val="3"/>
      </rPr>
      <t>，植树2750株。</t>
    </r>
  </si>
  <si>
    <t>覆盖服务人口2000人</t>
  </si>
  <si>
    <t>后所镇水务办</t>
  </si>
  <si>
    <t>社安河水库维修养护项目</t>
  </si>
  <si>
    <t>墨红镇村委会</t>
  </si>
  <si>
    <r>
      <t>启闭机表面除锈防腐处理、螺杆养护5工日，黄油5Kg、机油5L；更换、更新警示标志4块，制作宣传标语2条；管理房侧场地整修，挡土墙1道20m，平整场地900m</t>
    </r>
    <r>
      <rPr>
        <vertAlign val="superscript"/>
        <sz val="10"/>
        <rFont val="仿宋_GB2312"/>
        <family val="3"/>
      </rPr>
      <t>2</t>
    </r>
    <r>
      <rPr>
        <sz val="10"/>
        <rFont val="仿宋_GB2312"/>
        <family val="3"/>
      </rPr>
      <t>，土方开挖450m</t>
    </r>
    <r>
      <rPr>
        <vertAlign val="superscript"/>
        <sz val="10"/>
        <rFont val="仿宋_GB2312"/>
        <family val="3"/>
      </rPr>
      <t>3</t>
    </r>
    <r>
      <rPr>
        <sz val="10"/>
        <rFont val="仿宋_GB2312"/>
        <family val="3"/>
      </rPr>
      <t>，土方回填240m</t>
    </r>
    <r>
      <rPr>
        <vertAlign val="superscript"/>
        <sz val="10"/>
        <rFont val="仿宋_GB2312"/>
        <family val="3"/>
      </rPr>
      <t>3</t>
    </r>
    <r>
      <rPr>
        <sz val="10"/>
        <rFont val="仿宋_GB2312"/>
        <family val="3"/>
      </rPr>
      <t>，铺筑砂石90m</t>
    </r>
    <r>
      <rPr>
        <vertAlign val="superscript"/>
        <sz val="10"/>
        <rFont val="仿宋_GB2312"/>
        <family val="3"/>
      </rPr>
      <t>3</t>
    </r>
    <r>
      <rPr>
        <sz val="10"/>
        <rFont val="仿宋_GB2312"/>
        <family val="3"/>
      </rPr>
      <t>，支砌石方6.4m</t>
    </r>
    <r>
      <rPr>
        <vertAlign val="superscript"/>
        <sz val="10"/>
        <rFont val="仿宋_GB2312"/>
        <family val="3"/>
      </rPr>
      <t>3</t>
    </r>
    <r>
      <rPr>
        <sz val="10"/>
        <rFont val="仿宋_GB2312"/>
        <family val="3"/>
      </rPr>
      <t>，饮水设施维修改造，蓄水池1个5m</t>
    </r>
    <r>
      <rPr>
        <vertAlign val="superscript"/>
        <sz val="10"/>
        <rFont val="仿宋_GB2312"/>
        <family val="3"/>
      </rPr>
      <t>3</t>
    </r>
    <r>
      <rPr>
        <sz val="10"/>
        <rFont val="仿宋_GB2312"/>
        <family val="3"/>
      </rPr>
      <t>，更换PEφ25mm引水管1500m。</t>
    </r>
  </si>
  <si>
    <t>覆盖服务人口1000人</t>
  </si>
  <si>
    <t>墨红镇水务办</t>
  </si>
  <si>
    <t>白马水库维修养护项目</t>
  </si>
  <si>
    <t>大河镇白马村委会</t>
  </si>
  <si>
    <r>
      <t>大坝维修养护，内外坝坡灌木杂草清除1040m</t>
    </r>
    <r>
      <rPr>
        <sz val="10"/>
        <rFont val="宋体"/>
        <family val="0"/>
      </rPr>
      <t>²</t>
    </r>
    <r>
      <rPr>
        <sz val="10"/>
        <rFont val="仿宋_GB2312"/>
        <family val="3"/>
      </rPr>
      <t>；启闭机养护；管理设施维修养护，管理房前地板硬化323m</t>
    </r>
    <r>
      <rPr>
        <sz val="10"/>
        <rFont val="宋体"/>
        <family val="0"/>
      </rPr>
      <t>²</t>
    </r>
    <r>
      <rPr>
        <sz val="10"/>
        <rFont val="仿宋_GB2312"/>
        <family val="3"/>
      </rPr>
      <t>，固定警示标语喷涂8m</t>
    </r>
    <r>
      <rPr>
        <sz val="10"/>
        <rFont val="宋体"/>
        <family val="0"/>
      </rPr>
      <t>²</t>
    </r>
    <r>
      <rPr>
        <sz val="10"/>
        <rFont val="仿宋_GB2312"/>
        <family val="3"/>
      </rPr>
      <t>，新增警示牌1块，水库尾部修复隔离防护网120m；水库管理范围内植绿补绿面积2000m</t>
    </r>
    <r>
      <rPr>
        <sz val="10"/>
        <rFont val="宋体"/>
        <family val="0"/>
      </rPr>
      <t>²</t>
    </r>
    <r>
      <rPr>
        <sz val="10"/>
        <rFont val="仿宋_GB2312"/>
        <family val="3"/>
      </rPr>
      <t>，植H150cm袋苗圆柏2000株，植全冠熟苗Ф5cm及以上杨梅树10株。</t>
    </r>
  </si>
  <si>
    <t>大河镇水务办</t>
  </si>
  <si>
    <t>茂兰水库维修养护项目</t>
  </si>
  <si>
    <t>竹园镇茂兰村委会</t>
  </si>
  <si>
    <r>
      <t>管理房旁滑坡处理维修工程，维修花池小砖围栏15m，房侧面与后面浇筑C20砼底板13.2m</t>
    </r>
    <r>
      <rPr>
        <vertAlign val="superscript"/>
        <sz val="10"/>
        <rFont val="仿宋_GB2312"/>
        <family val="3"/>
      </rPr>
      <t>2</t>
    </r>
    <r>
      <rPr>
        <sz val="10"/>
        <rFont val="仿宋_GB2312"/>
        <family val="3"/>
      </rPr>
      <t>，后岸坡脚浆砌石挡土墙22m；上坝道路硬化81m；溢洪道进口段滑坡体M7.5浆砌石挡墙支砌21m及护栏修复；坝前管理范围补植补绿160000m</t>
    </r>
    <r>
      <rPr>
        <vertAlign val="superscript"/>
        <sz val="10"/>
        <rFont val="仿宋_GB2312"/>
        <family val="3"/>
      </rPr>
      <t>2</t>
    </r>
    <r>
      <rPr>
        <sz val="10"/>
        <rFont val="仿宋_GB2312"/>
        <family val="3"/>
      </rPr>
      <t>，植树4000株。</t>
    </r>
  </si>
  <si>
    <t>竹园镇水务办</t>
  </si>
  <si>
    <t>迤佐河水库维修养护项目</t>
  </si>
  <si>
    <t>富村镇白石岩村委会</t>
  </si>
  <si>
    <r>
      <t>大坝维修养护，内坝坡杂草清理养护工日8工日，坝顶路面土石清理145m</t>
    </r>
    <r>
      <rPr>
        <sz val="10"/>
        <rFont val="宋体"/>
        <family val="0"/>
      </rPr>
      <t>³</t>
    </r>
    <r>
      <rPr>
        <sz val="10"/>
        <rFont val="仿宋_GB2312"/>
        <family val="3"/>
      </rPr>
      <t>，路面硬化330m</t>
    </r>
    <r>
      <rPr>
        <vertAlign val="superscript"/>
        <sz val="10"/>
        <rFont val="仿宋_GB2312"/>
        <family val="3"/>
      </rPr>
      <t>2</t>
    </r>
    <r>
      <rPr>
        <sz val="10"/>
        <rFont val="仿宋_GB2312"/>
        <family val="3"/>
      </rPr>
      <t>，硬化坝顶725m</t>
    </r>
    <r>
      <rPr>
        <vertAlign val="superscript"/>
        <sz val="10"/>
        <rFont val="仿宋_GB2312"/>
        <family val="3"/>
      </rPr>
      <t>2</t>
    </r>
    <r>
      <rPr>
        <sz val="10"/>
        <rFont val="仿宋_GB2312"/>
        <family val="3"/>
      </rPr>
      <t>；溢洪道、输水隧洞闸门和启闭机养护4工日；标识标牌维修养护，更新标识标牌9块；库区两岸植绿补绿2200m</t>
    </r>
    <r>
      <rPr>
        <vertAlign val="superscript"/>
        <sz val="10"/>
        <rFont val="仿宋_GB2312"/>
        <family val="3"/>
      </rPr>
      <t>2</t>
    </r>
    <r>
      <rPr>
        <sz val="10"/>
        <rFont val="仿宋_GB2312"/>
        <family val="3"/>
      </rPr>
      <t>，植树2200株。</t>
    </r>
  </si>
  <si>
    <t>富村镇水务办</t>
  </si>
  <si>
    <t>大格水库维修养护项目</t>
  </si>
  <si>
    <t>老厂镇大格村委会</t>
  </si>
  <si>
    <r>
      <t>大坝维修养护，外坝坡草坪整修、内外坝坡杂草灌木清理工日32工日，外坝坡排水沟清淤工日13工日，翻修坝脚排水体护坡块石4m</t>
    </r>
    <r>
      <rPr>
        <vertAlign val="superscript"/>
        <sz val="10"/>
        <rFont val="仿宋_GB2312"/>
        <family val="3"/>
      </rPr>
      <t>3</t>
    </r>
    <r>
      <rPr>
        <sz val="10"/>
        <rFont val="仿宋_GB2312"/>
        <family val="3"/>
      </rPr>
      <t>；溢洪道维修养护，淤积物清除养护工日6工日；输水隧洞及启闭机维修养护，明渠段淤积物清除工日5个工日，启闭机养护人工2个工日，黄油1桶5kg、机油1桶5kg、防腐漆1桶5kg；更新和增设标识标牌5块；管理房维修养护，室内墙刮腻子粉面积420m</t>
    </r>
    <r>
      <rPr>
        <vertAlign val="superscript"/>
        <sz val="10"/>
        <rFont val="仿宋_GB2312"/>
        <family val="3"/>
      </rPr>
      <t>2</t>
    </r>
    <r>
      <rPr>
        <sz val="10"/>
        <rFont val="仿宋_GB2312"/>
        <family val="3"/>
      </rPr>
      <t>；管理房前及溢洪道进口段两侧管理范围补植补绿3800m</t>
    </r>
    <r>
      <rPr>
        <vertAlign val="superscript"/>
        <sz val="10"/>
        <rFont val="仿宋_GB2312"/>
        <family val="3"/>
      </rPr>
      <t>2</t>
    </r>
    <r>
      <rPr>
        <sz val="10"/>
        <rFont val="仿宋_GB2312"/>
        <family val="3"/>
      </rPr>
      <t>，植树苗1690株。</t>
    </r>
  </si>
  <si>
    <t>老厂镇水务办</t>
  </si>
  <si>
    <t>小马冲水库维修养护项目</t>
  </si>
  <si>
    <t xml:space="preserve">中安街道寨子口社区 </t>
  </si>
  <si>
    <r>
      <t>坝坡杂草清除，溢洪道、坝脚排水沟清清淤，增设安全防护栏120m，安全警示牌2块，入库道路整修500m，植绿补绿500m</t>
    </r>
    <r>
      <rPr>
        <vertAlign val="superscript"/>
        <sz val="10"/>
        <rFont val="仿宋_GB2312"/>
        <family val="3"/>
      </rPr>
      <t>2</t>
    </r>
    <r>
      <rPr>
        <sz val="10"/>
        <rFont val="仿宋_GB2312"/>
        <family val="3"/>
      </rPr>
      <t>。</t>
    </r>
  </si>
  <si>
    <t>中安街道水务办</t>
  </si>
  <si>
    <t>下豹子箐水库维修养护项目</t>
  </si>
  <si>
    <t xml:space="preserve">胜境街道四屯社区 </t>
  </si>
  <si>
    <r>
      <t>大坝维修养护，内外坝坡杂草清除养护20工日；溢洪道维修养护，尾部倒塌段30m边墙修复，未护底段长320m底部，浆砌石24m</t>
    </r>
    <r>
      <rPr>
        <vertAlign val="superscript"/>
        <sz val="10"/>
        <rFont val="仿宋_GB2312"/>
        <family val="3"/>
      </rPr>
      <t>3</t>
    </r>
    <r>
      <rPr>
        <sz val="10"/>
        <rFont val="仿宋_GB2312"/>
        <family val="3"/>
      </rPr>
      <t>，M10砂浆抹面30m</t>
    </r>
    <r>
      <rPr>
        <vertAlign val="superscript"/>
        <sz val="10"/>
        <rFont val="仿宋_GB2312"/>
        <family val="3"/>
      </rPr>
      <t>2</t>
    </r>
    <r>
      <rPr>
        <sz val="10"/>
        <rFont val="仿宋_GB2312"/>
        <family val="3"/>
      </rPr>
      <t>，狗头石2m</t>
    </r>
    <r>
      <rPr>
        <vertAlign val="superscript"/>
        <sz val="10"/>
        <rFont val="仿宋_GB2312"/>
        <family val="3"/>
      </rPr>
      <t>3</t>
    </r>
    <r>
      <rPr>
        <sz val="10"/>
        <rFont val="仿宋_GB2312"/>
        <family val="3"/>
      </rPr>
      <t>，C20混凝土192m</t>
    </r>
    <r>
      <rPr>
        <vertAlign val="superscript"/>
        <sz val="10"/>
        <rFont val="仿宋_GB2312"/>
        <family val="3"/>
      </rPr>
      <t>3</t>
    </r>
    <r>
      <rPr>
        <sz val="10"/>
        <rFont val="仿宋_GB2312"/>
        <family val="3"/>
      </rPr>
      <t>；更换转盖闸门钢丝绳12m；大坝左右坝肩、外坝坡植草籽护坡1550m</t>
    </r>
    <r>
      <rPr>
        <vertAlign val="superscript"/>
        <sz val="10"/>
        <rFont val="仿宋_GB2312"/>
        <family val="3"/>
      </rPr>
      <t>2</t>
    </r>
    <r>
      <rPr>
        <sz val="10"/>
        <rFont val="仿宋_GB2312"/>
        <family val="3"/>
      </rPr>
      <t>。</t>
    </r>
  </si>
  <si>
    <t>胜境街道水务办</t>
  </si>
  <si>
    <t>三道箐水库维修养护项目</t>
  </si>
  <si>
    <t xml:space="preserve">胜境街道洗洋塘社区 </t>
  </si>
  <si>
    <r>
      <t>大雕刻维修养护，内坝坡块石护坡修复18m</t>
    </r>
    <r>
      <rPr>
        <vertAlign val="superscript"/>
        <sz val="10"/>
        <rFont val="仿宋_GB2312"/>
        <family val="3"/>
      </rPr>
      <t>2</t>
    </r>
    <r>
      <rPr>
        <sz val="10"/>
        <rFont val="仿宋_GB2312"/>
        <family val="3"/>
      </rPr>
      <t>；溢洪道维修养护，修复断裂边墙和底板一处，拆除边墙和底板工日5工日，浆砌石6m</t>
    </r>
    <r>
      <rPr>
        <vertAlign val="superscript"/>
        <sz val="10"/>
        <rFont val="仿宋_GB2312"/>
        <family val="3"/>
      </rPr>
      <t>3</t>
    </r>
    <r>
      <rPr>
        <sz val="10"/>
        <rFont val="仿宋_GB2312"/>
        <family val="3"/>
      </rPr>
      <t>，M10砂浆抹面2m</t>
    </r>
    <r>
      <rPr>
        <vertAlign val="superscript"/>
        <sz val="10"/>
        <rFont val="仿宋_GB2312"/>
        <family val="3"/>
      </rPr>
      <t>2</t>
    </r>
    <r>
      <rPr>
        <sz val="10"/>
        <rFont val="仿宋_GB2312"/>
        <family val="3"/>
      </rPr>
      <t>，C20混凝土0.4m</t>
    </r>
    <r>
      <rPr>
        <vertAlign val="superscript"/>
        <sz val="10"/>
        <rFont val="仿宋_GB2312"/>
        <family val="3"/>
      </rPr>
      <t>3</t>
    </r>
    <r>
      <rPr>
        <sz val="10"/>
        <rFont val="仿宋_GB2312"/>
        <family val="3"/>
      </rPr>
      <t>；进库道路整修，铺筑泥结石400m</t>
    </r>
    <r>
      <rPr>
        <vertAlign val="superscript"/>
        <sz val="10"/>
        <rFont val="仿宋_GB2312"/>
        <family val="3"/>
      </rPr>
      <t>3</t>
    </r>
    <r>
      <rPr>
        <sz val="10"/>
        <rFont val="仿宋_GB2312"/>
        <family val="3"/>
      </rPr>
      <t>及排水管沟等；大坝下游左右岸坡及管理房前，铺筑腐殖土1350m</t>
    </r>
    <r>
      <rPr>
        <vertAlign val="superscript"/>
        <sz val="10"/>
        <rFont val="仿宋_GB2312"/>
        <family val="3"/>
      </rPr>
      <t>2</t>
    </r>
    <r>
      <rPr>
        <sz val="10"/>
        <rFont val="仿宋_GB2312"/>
        <family val="3"/>
      </rPr>
      <t>，种植草籽1350m</t>
    </r>
    <r>
      <rPr>
        <vertAlign val="superscript"/>
        <sz val="10"/>
        <rFont val="仿宋_GB2312"/>
        <family val="3"/>
      </rPr>
      <t>2</t>
    </r>
    <r>
      <rPr>
        <sz val="10"/>
        <rFont val="仿宋_GB2312"/>
        <family val="3"/>
      </rPr>
      <t>。</t>
    </r>
  </si>
  <si>
    <t>李吉冲水库维修养护项目</t>
  </si>
  <si>
    <r>
      <t>大坝维修养护，内外坝坡杂草清除和排水沟淤积物清除20工日，外坝坡植绿补绿铺筑腐殖土1800m</t>
    </r>
    <r>
      <rPr>
        <vertAlign val="superscript"/>
        <sz val="10"/>
        <rFont val="仿宋_GB2312"/>
        <family val="3"/>
      </rPr>
      <t>2</t>
    </r>
    <r>
      <rPr>
        <sz val="10"/>
        <rFont val="仿宋_GB2312"/>
        <family val="3"/>
      </rPr>
      <t>，种植草籽1800m</t>
    </r>
    <r>
      <rPr>
        <vertAlign val="superscript"/>
        <sz val="10"/>
        <rFont val="仿宋_GB2312"/>
        <family val="3"/>
      </rPr>
      <t>2</t>
    </r>
    <r>
      <rPr>
        <sz val="10"/>
        <rFont val="仿宋_GB2312"/>
        <family val="3"/>
      </rPr>
      <t>。</t>
    </r>
  </si>
  <si>
    <t>洗洋塘水库维修养护项目</t>
  </si>
  <si>
    <r>
      <t>坝脚倒滤体护坡块石修复5m</t>
    </r>
    <r>
      <rPr>
        <vertAlign val="superscript"/>
        <sz val="10"/>
        <rFont val="仿宋_GB2312"/>
        <family val="3"/>
      </rPr>
      <t>2</t>
    </r>
    <r>
      <rPr>
        <sz val="10"/>
        <rFont val="仿宋_GB2312"/>
        <family val="3"/>
      </rPr>
      <t>，更新更新水深危险牌1块，禁止游泳牌 1 块，责任人公示牌1块。</t>
    </r>
  </si>
  <si>
    <t>煤炭冲水库维修养护项目</t>
  </si>
  <si>
    <t xml:space="preserve">胜境街道迤山口社区 </t>
  </si>
  <si>
    <r>
      <t>大坝维修养护，内外坝坡杂草清除和排水沟淤积物清除12工日，外坝坡植绿补绿面积2700m</t>
    </r>
    <r>
      <rPr>
        <vertAlign val="superscript"/>
        <sz val="10"/>
        <rFont val="仿宋_GB2312"/>
        <family val="3"/>
      </rPr>
      <t>2</t>
    </r>
    <r>
      <rPr>
        <sz val="10"/>
        <rFont val="仿宋_GB2312"/>
        <family val="3"/>
      </rPr>
      <t>；溢洪道淤积物清除3工日；更新水深危险牌1块，禁止游泳牌 1 块，责任人公示牌1块。</t>
    </r>
  </si>
  <si>
    <t>牛皮洞水库维修养护项目</t>
  </si>
  <si>
    <t>大坝维修养护，内外坝坡杂草清除和排水沟淤积物清除5工日；溢洪道淤积物清除5工日；进库道整修，更新水深危险牌1块，禁止游泳牌 1 块，责任人公示牌1块。</t>
  </si>
  <si>
    <t>老虎冲水库维修养护项目</t>
  </si>
  <si>
    <t>后所镇外后所村委会</t>
  </si>
  <si>
    <r>
      <t>大坝坝顶兼有道路的功能，增设现浇钢筋混凝土立柱和钢管护栏共64m；水库右岸坡安装铁丝网混凝土支柱隔离栏210m；闸阀室门维修1道，安装防盗窗1.5m</t>
    </r>
    <r>
      <rPr>
        <vertAlign val="superscript"/>
        <sz val="10"/>
        <rFont val="仿宋_GB2312"/>
        <family val="3"/>
      </rPr>
      <t>2</t>
    </r>
    <r>
      <rPr>
        <sz val="10"/>
        <rFont val="仿宋_GB2312"/>
        <family val="3"/>
      </rPr>
      <t>。</t>
    </r>
  </si>
  <si>
    <t>何基田水库维修养护项目</t>
  </si>
  <si>
    <t>大坝坝顶兼有道路功能，左岸线安装铁丝网隔离栏（混凝土支柱）210m。</t>
  </si>
  <si>
    <t>光梁子水库维修养护项目</t>
  </si>
  <si>
    <t>后所镇卡泥村委会</t>
  </si>
  <si>
    <r>
      <t>管理附属设施维修养护工程，水库东面路口增设大门及围墙，设门墩2个，双面开大门一道，土方开挖1.86m</t>
    </r>
    <r>
      <rPr>
        <vertAlign val="superscript"/>
        <sz val="10"/>
        <rFont val="仿宋_GB2312"/>
        <family val="3"/>
      </rPr>
      <t>3</t>
    </r>
    <r>
      <rPr>
        <sz val="10"/>
        <rFont val="仿宋_GB2312"/>
        <family val="3"/>
      </rPr>
      <t>，石方开挖0.36m</t>
    </r>
    <r>
      <rPr>
        <vertAlign val="superscript"/>
        <sz val="10"/>
        <rFont val="仿宋_GB2312"/>
        <family val="3"/>
      </rPr>
      <t>3</t>
    </r>
    <r>
      <rPr>
        <sz val="10"/>
        <rFont val="仿宋_GB2312"/>
        <family val="3"/>
      </rPr>
      <t>，M7.5浆砌石1.5m</t>
    </r>
    <r>
      <rPr>
        <vertAlign val="superscript"/>
        <sz val="10"/>
        <rFont val="仿宋_GB2312"/>
        <family val="3"/>
      </rPr>
      <t>3</t>
    </r>
    <r>
      <rPr>
        <sz val="10"/>
        <rFont val="仿宋_GB2312"/>
        <family val="3"/>
      </rPr>
      <t>，M7.5浆砌砖3.6m</t>
    </r>
    <r>
      <rPr>
        <vertAlign val="superscript"/>
        <sz val="10"/>
        <rFont val="仿宋_GB2312"/>
        <family val="3"/>
      </rPr>
      <t>3</t>
    </r>
    <r>
      <rPr>
        <sz val="10"/>
        <rFont val="仿宋_GB2312"/>
        <family val="3"/>
      </rPr>
      <t>，C25砼1.75m</t>
    </r>
    <r>
      <rPr>
        <vertAlign val="superscript"/>
        <sz val="10"/>
        <rFont val="仿宋_GB2312"/>
        <family val="3"/>
      </rPr>
      <t>3</t>
    </r>
    <r>
      <rPr>
        <sz val="10"/>
        <rFont val="仿宋_GB2312"/>
        <family val="3"/>
      </rPr>
      <t>，钢筋0.11吨，贴瓷砖14m</t>
    </r>
    <r>
      <rPr>
        <vertAlign val="superscript"/>
        <sz val="10"/>
        <rFont val="仿宋_GB2312"/>
        <family val="3"/>
      </rPr>
      <t>2</t>
    </r>
    <r>
      <rPr>
        <sz val="10"/>
        <rFont val="仿宋_GB2312"/>
        <family val="3"/>
      </rPr>
      <t>，普通模板14m</t>
    </r>
    <r>
      <rPr>
        <vertAlign val="superscript"/>
        <sz val="10"/>
        <rFont val="仿宋_GB2312"/>
        <family val="3"/>
      </rPr>
      <t>2</t>
    </r>
    <r>
      <rPr>
        <sz val="10"/>
        <rFont val="仿宋_GB2312"/>
        <family val="3"/>
      </rPr>
      <t>；M10砂浆抹面60m</t>
    </r>
    <r>
      <rPr>
        <vertAlign val="superscript"/>
        <sz val="10"/>
        <rFont val="仿宋_GB2312"/>
        <family val="3"/>
      </rPr>
      <t>2</t>
    </r>
    <r>
      <rPr>
        <sz val="10"/>
        <rFont val="仿宋_GB2312"/>
        <family val="3"/>
      </rPr>
      <t>，不锈钢大门7.5m</t>
    </r>
    <r>
      <rPr>
        <vertAlign val="superscript"/>
        <sz val="10"/>
        <rFont val="仿宋_GB2312"/>
        <family val="3"/>
      </rPr>
      <t>2</t>
    </r>
    <r>
      <rPr>
        <sz val="10"/>
        <rFont val="仿宋_GB2312"/>
        <family val="3"/>
      </rPr>
      <t>，铁丝网隔离网（混凝土支柱）110m；管理区内道路硬化长105m，场院石化80m</t>
    </r>
    <r>
      <rPr>
        <vertAlign val="superscript"/>
        <sz val="10"/>
        <rFont val="仿宋_GB2312"/>
        <family val="3"/>
      </rPr>
      <t>2</t>
    </r>
    <r>
      <rPr>
        <sz val="10"/>
        <rFont val="仿宋_GB2312"/>
        <family val="3"/>
      </rPr>
      <t>，大坝外右岸坡植绿补绿面积4800m</t>
    </r>
    <r>
      <rPr>
        <vertAlign val="superscript"/>
        <sz val="10"/>
        <rFont val="仿宋_GB2312"/>
        <family val="3"/>
      </rPr>
      <t>2</t>
    </r>
    <r>
      <rPr>
        <sz val="10"/>
        <rFont val="仿宋_GB2312"/>
        <family val="3"/>
      </rPr>
      <t>，植树1200株。</t>
    </r>
  </si>
  <si>
    <t>海安水库维修养护项目</t>
  </si>
  <si>
    <r>
      <t>大坝维修养护，外坝坡杂草灌木清除、受损部坝坡培土整修养护工日20工日；启闭机表面除锈防腐处理、螺杆养护5工日，黄油5kg、机油5L；主要通道口及大坝右坝肩口安装安全防护栏长100m，隔离栏100m；水库管理范围内补植补绿面积6008m</t>
    </r>
    <r>
      <rPr>
        <vertAlign val="superscript"/>
        <sz val="10"/>
        <rFont val="仿宋_GB2312"/>
        <family val="3"/>
      </rPr>
      <t>2</t>
    </r>
    <r>
      <rPr>
        <sz val="10"/>
        <rFont val="仿宋_GB2312"/>
        <family val="3"/>
      </rPr>
      <t>，植水冬瓜400株，圆柏400株，樱花树20株，种植草籽1050m</t>
    </r>
    <r>
      <rPr>
        <vertAlign val="superscript"/>
        <sz val="10"/>
        <rFont val="仿宋_GB2312"/>
        <family val="3"/>
      </rPr>
      <t>2</t>
    </r>
    <r>
      <rPr>
        <sz val="10"/>
        <rFont val="仿宋_GB2312"/>
        <family val="3"/>
      </rPr>
      <t>。</t>
    </r>
  </si>
  <si>
    <t>西流水水库维修养护项目</t>
  </si>
  <si>
    <t>墨红镇清水村委会</t>
  </si>
  <si>
    <r>
      <t>库区植绿补绿面积13300m</t>
    </r>
    <r>
      <rPr>
        <vertAlign val="superscript"/>
        <sz val="10"/>
        <rFont val="仿宋_GB2312"/>
        <family val="3"/>
      </rPr>
      <t>2</t>
    </r>
    <r>
      <rPr>
        <sz val="10"/>
        <rFont val="仿宋_GB2312"/>
        <family val="3"/>
      </rPr>
      <t>，植H80cm~100cm袋苗水冬瓜1200株，圆柏2400株，植全冠熟苗Ф5cm及以上的八月桂花4株、香樟4株、四季茶花4株、杨梅树6株，植P50cm～70cm熟苗红花</t>
    </r>
    <r>
      <rPr>
        <sz val="10"/>
        <rFont val="宋体"/>
        <family val="0"/>
      </rPr>
      <t>櫞</t>
    </r>
    <r>
      <rPr>
        <sz val="10"/>
        <rFont val="仿宋_GB2312"/>
        <family val="3"/>
      </rPr>
      <t>木球10株，混植</t>
    </r>
    <r>
      <rPr>
        <sz val="10"/>
        <rFont val="宋体"/>
        <family val="0"/>
      </rPr>
      <t>權</t>
    </r>
    <r>
      <rPr>
        <sz val="10"/>
        <rFont val="仿宋_GB2312"/>
        <family val="3"/>
      </rPr>
      <t>木H30cm袋苗红花</t>
    </r>
    <r>
      <rPr>
        <sz val="10"/>
        <rFont val="宋体"/>
        <family val="0"/>
      </rPr>
      <t>櫞</t>
    </r>
    <r>
      <rPr>
        <sz val="10"/>
        <rFont val="仿宋_GB2312"/>
        <family val="3"/>
      </rPr>
      <t>木750株、万年青750株和杜鹃750株（合计2250株）；管理房生活供水设施维修，安装20管150L太阳能热水器1台（含相应的供配水管网），配2.5m</t>
    </r>
    <r>
      <rPr>
        <vertAlign val="superscript"/>
        <sz val="10"/>
        <rFont val="仿宋_GB2312"/>
        <family val="3"/>
      </rPr>
      <t>3</t>
    </r>
    <r>
      <rPr>
        <sz val="10"/>
        <rFont val="仿宋_GB2312"/>
        <family val="3"/>
      </rPr>
      <t>球形储蓄水灌。</t>
    </r>
  </si>
  <si>
    <t>富源县石坝水库管理所</t>
  </si>
  <si>
    <t>上吉克水库维修养护项目</t>
  </si>
  <si>
    <r>
      <t>大坝外坝坡维修养护，外坝坡整修、培土夯实108m</t>
    </r>
    <r>
      <rPr>
        <vertAlign val="superscript"/>
        <sz val="10"/>
        <rFont val="仿宋_GB2312"/>
        <family val="3"/>
      </rPr>
      <t>3</t>
    </r>
    <r>
      <rPr>
        <sz val="10"/>
        <rFont val="仿宋_GB2312"/>
        <family val="3"/>
      </rPr>
      <t>；溢洪道左侧安装安全防护栏长80米；启闭室门维修养护，更换更换0.8×1.8米不锈钢门一道；库区补植补绿面积4600m</t>
    </r>
    <r>
      <rPr>
        <vertAlign val="superscript"/>
        <sz val="10"/>
        <rFont val="仿宋_GB2312"/>
        <family val="3"/>
      </rPr>
      <t>2</t>
    </r>
    <r>
      <rPr>
        <sz val="10"/>
        <rFont val="仿宋_GB2312"/>
        <family val="3"/>
      </rPr>
      <t>，植圆柏20株，樱花树50株，铺筑腐殖土3100m</t>
    </r>
    <r>
      <rPr>
        <vertAlign val="superscript"/>
        <sz val="10"/>
        <rFont val="仿宋_GB2312"/>
        <family val="3"/>
      </rPr>
      <t>2</t>
    </r>
    <r>
      <rPr>
        <sz val="10"/>
        <rFont val="仿宋_GB2312"/>
        <family val="3"/>
      </rPr>
      <t>，种植草100m</t>
    </r>
    <r>
      <rPr>
        <vertAlign val="superscript"/>
        <sz val="10"/>
        <rFont val="仿宋_GB2312"/>
        <family val="3"/>
      </rPr>
      <t>2</t>
    </r>
    <r>
      <rPr>
        <sz val="10"/>
        <rFont val="仿宋_GB2312"/>
        <family val="3"/>
      </rPr>
      <t>。</t>
    </r>
  </si>
  <si>
    <t>岩窝子水库维修养护项目</t>
  </si>
  <si>
    <t>大河镇白岩村委会</t>
  </si>
  <si>
    <r>
      <t>进库道路200m路面用C30砼浇筑硬化700m</t>
    </r>
    <r>
      <rPr>
        <sz val="10"/>
        <rFont val="宋体"/>
        <family val="0"/>
      </rPr>
      <t>²</t>
    </r>
    <r>
      <rPr>
        <sz val="10"/>
        <rFont val="仿宋_GB2312"/>
        <family val="3"/>
      </rPr>
      <t>，新增标识标牌1块。</t>
    </r>
  </si>
  <si>
    <t>海扎水库维修养护项目</t>
  </si>
  <si>
    <t>营上镇岩头村委会</t>
  </si>
  <si>
    <r>
      <t>大坝维修养护，内外坝坡高草清理工日5工日，大坝坝顶增设防护栏2m，C25砼浇筑0.3m</t>
    </r>
    <r>
      <rPr>
        <vertAlign val="superscript"/>
        <sz val="10"/>
        <rFont val="仿宋_GB2312"/>
        <family val="3"/>
      </rPr>
      <t>3</t>
    </r>
    <r>
      <rPr>
        <sz val="10"/>
        <rFont val="仿宋_GB2312"/>
        <family val="3"/>
      </rPr>
      <t>，钢筋0.03T，钢模6m</t>
    </r>
    <r>
      <rPr>
        <vertAlign val="superscript"/>
        <sz val="10"/>
        <rFont val="仿宋_GB2312"/>
        <family val="3"/>
      </rPr>
      <t>2</t>
    </r>
    <r>
      <rPr>
        <sz val="10"/>
        <rFont val="仿宋_GB2312"/>
        <family val="3"/>
      </rPr>
      <t>；输水设施维修养护，启闭机及闸门养护工日2个工日，养护物料机油5L，黄油5L；标识标牌养护，更新和增设标识标牌4块，更新责任人公示牌1块；管理房至大坝顶道路硬化长50m，路面碎石铺垫、压实面积225m</t>
    </r>
    <r>
      <rPr>
        <vertAlign val="superscript"/>
        <sz val="10"/>
        <rFont val="仿宋_GB2312"/>
        <family val="3"/>
      </rPr>
      <t>2</t>
    </r>
    <r>
      <rPr>
        <sz val="10"/>
        <rFont val="仿宋_GB2312"/>
        <family val="3"/>
      </rPr>
      <t>，浇筑C25砼33.75m</t>
    </r>
    <r>
      <rPr>
        <vertAlign val="superscript"/>
        <sz val="10"/>
        <rFont val="仿宋_GB2312"/>
        <family val="3"/>
      </rPr>
      <t>3</t>
    </r>
    <r>
      <rPr>
        <sz val="10"/>
        <rFont val="仿宋_GB2312"/>
        <family val="3"/>
      </rPr>
      <t>；水库管理范围内植绿补绿面积共1920m</t>
    </r>
    <r>
      <rPr>
        <vertAlign val="superscript"/>
        <sz val="10"/>
        <rFont val="仿宋_GB2312"/>
        <family val="3"/>
      </rPr>
      <t>2</t>
    </r>
    <r>
      <rPr>
        <sz val="10"/>
        <rFont val="仿宋_GB2312"/>
        <family val="3"/>
      </rPr>
      <t>，植树灌木100株、乔木1105株。</t>
    </r>
  </si>
  <si>
    <t>营上镇水务办</t>
  </si>
  <si>
    <t>绿荫塘水库维修养护项目</t>
  </si>
  <si>
    <t>营上镇速助村委会</t>
  </si>
  <si>
    <t>大坝维修养护，坝顶两侧增设隔离防护栏长180m（其中设0.8m×1.8m不锈钢简易门一道）；溢洪道维修养护，清淤养护工日5工日；标识标牌维修养护，更新责任人公示牌1块。</t>
  </si>
  <si>
    <t>蒲草箐水库维修养护项目</t>
  </si>
  <si>
    <t>营上镇宽塘村委会</t>
  </si>
  <si>
    <r>
      <t>大坝维修养护，内外坝坡高草清理工日2工日；溢洪道维修养护，清淤养护工日2工日；标识标牌养护，增设标识标牌2块，更新三个责任人公示牌1块；水库管理范围内植绿补绿面积900m</t>
    </r>
    <r>
      <rPr>
        <vertAlign val="superscript"/>
        <sz val="10"/>
        <rFont val="仿宋_GB2312"/>
        <family val="3"/>
      </rPr>
      <t>2</t>
    </r>
    <r>
      <rPr>
        <sz val="10"/>
        <rFont val="仿宋_GB2312"/>
        <family val="3"/>
      </rPr>
      <t>，植树200株。</t>
    </r>
  </si>
  <si>
    <t>柳树水库维修养护项目</t>
  </si>
  <si>
    <t>竹园镇大路村委会</t>
  </si>
  <si>
    <r>
      <t>进库道路维修230m、硬化路面690m</t>
    </r>
    <r>
      <rPr>
        <vertAlign val="superscript"/>
        <sz val="10"/>
        <rFont val="仿宋_GB2312"/>
        <family val="3"/>
      </rPr>
      <t>2</t>
    </r>
    <r>
      <rPr>
        <sz val="10"/>
        <rFont val="仿宋_GB2312"/>
        <family val="3"/>
      </rPr>
      <t>，补植补绿道路230m植行道树40株。</t>
    </r>
  </si>
  <si>
    <t>户基里水库维修养护项目</t>
  </si>
  <si>
    <t>富村镇普红村委会</t>
  </si>
  <si>
    <r>
      <t>大坝维修养护，外坝坡杂草清理养护8工日，外坝坡右侧和坝顶设防护网，水泥桩100棵，φ40镀锌管立杆70棵，安装镀锌钢丝2.3mm双股带倒刺绳2100m，栽种倒挂刺、蔷薇、火棘等荆棘类植物（苗高50cm以上）600株；启闭机维修养护工日2工日；标识标牌维修养护，更新标识标牌3块；库区两岸植绿补绿100m</t>
    </r>
    <r>
      <rPr>
        <vertAlign val="superscript"/>
        <sz val="10"/>
        <rFont val="仿宋_GB2312"/>
        <family val="3"/>
      </rPr>
      <t>2</t>
    </r>
    <r>
      <rPr>
        <sz val="10"/>
        <rFont val="仿宋_GB2312"/>
        <family val="3"/>
      </rPr>
      <t>，植树100株。</t>
    </r>
  </si>
  <si>
    <t>大竹林水库维修养护项目</t>
  </si>
  <si>
    <t>富村镇干龙村委会</t>
  </si>
  <si>
    <r>
      <t>大坝维修养护，坝顶防护网安装角钢85棵、镀锌钢丝2.3mm双股带倒刺绳500m，外坝坡杂草清理养护8工日；启闭机维修养护工日2工日；输水涵洞出口至末端长30.8m加盖板，C25混凝土预制盖板（含钢筋制安）5.24m</t>
    </r>
    <r>
      <rPr>
        <sz val="10"/>
        <rFont val="宋体"/>
        <family val="0"/>
      </rPr>
      <t>³</t>
    </r>
    <r>
      <rPr>
        <sz val="10"/>
        <rFont val="仿宋_GB2312"/>
        <family val="3"/>
      </rPr>
      <t>；标识标牌维修养护，更新标识标牌4块；库区左岸植绿补绿600m</t>
    </r>
    <r>
      <rPr>
        <vertAlign val="superscript"/>
        <sz val="10"/>
        <rFont val="仿宋_GB2312"/>
        <family val="3"/>
      </rPr>
      <t>2</t>
    </r>
    <r>
      <rPr>
        <sz val="10"/>
        <rFont val="仿宋_GB2312"/>
        <family val="3"/>
      </rPr>
      <t>，植树600株。</t>
    </r>
  </si>
  <si>
    <t>亦佐大竹林水库维修养护项目</t>
  </si>
  <si>
    <t>富村镇亦佐村委会</t>
  </si>
  <si>
    <r>
      <t>大坝维修养护，内坝坡杂草清理养护工日10工日；标识标牌维修养护，更新标识标牌4块库区两岸植绿补绿500m</t>
    </r>
    <r>
      <rPr>
        <vertAlign val="superscript"/>
        <sz val="10"/>
        <rFont val="仿宋_GB2312"/>
        <family val="3"/>
      </rPr>
      <t>2</t>
    </r>
    <r>
      <rPr>
        <sz val="10"/>
        <rFont val="仿宋_GB2312"/>
        <family val="3"/>
      </rPr>
      <t>，植树550株。</t>
    </r>
  </si>
  <si>
    <t>发乃水库维修养护项目</t>
  </si>
  <si>
    <t>十八连山镇德厚村委会</t>
  </si>
  <si>
    <r>
      <t>大坝维修养护，内外坝坡及库岸杂草清理，排水沟淤积物清除8工日；溢洪道维修养护工日2工日；左库岸下游安装刺铁丝护网90m，上游安装1.2m高护栏280m，库岸挡墙支砌60m，开挖土方50.4m</t>
    </r>
    <r>
      <rPr>
        <vertAlign val="superscript"/>
        <sz val="10"/>
        <rFont val="仿宋_GB2312"/>
        <family val="3"/>
      </rPr>
      <t>3</t>
    </r>
    <r>
      <rPr>
        <sz val="10"/>
        <rFont val="仿宋_GB2312"/>
        <family val="3"/>
      </rPr>
      <t>，支砌石方60m</t>
    </r>
    <r>
      <rPr>
        <vertAlign val="superscript"/>
        <sz val="10"/>
        <rFont val="仿宋_GB2312"/>
        <family val="3"/>
      </rPr>
      <t>3</t>
    </r>
    <r>
      <rPr>
        <sz val="10"/>
        <rFont val="仿宋_GB2312"/>
        <family val="3"/>
      </rPr>
      <t>，泥浆跑顶24m</t>
    </r>
    <r>
      <rPr>
        <vertAlign val="superscript"/>
        <sz val="10"/>
        <rFont val="仿宋_GB2312"/>
        <family val="3"/>
      </rPr>
      <t>2</t>
    </r>
    <r>
      <rPr>
        <sz val="10"/>
        <rFont val="仿宋_GB2312"/>
        <family val="3"/>
      </rPr>
      <t>；更换三个责任人标识牌1块，警示标识标牌3块。</t>
    </r>
  </si>
  <si>
    <t>十八连山镇水务办</t>
  </si>
  <si>
    <t>鸡窝田水库维修养护项目</t>
  </si>
  <si>
    <r>
      <t>大坝维修养护，内外坝坡及库岸杂草清理，排水沟淤积物清除15工日，外坝坡补绿517m</t>
    </r>
    <r>
      <rPr>
        <vertAlign val="superscript"/>
        <sz val="10"/>
        <rFont val="仿宋_GB2312"/>
        <family val="3"/>
      </rPr>
      <t>2</t>
    </r>
    <r>
      <rPr>
        <sz val="10"/>
        <rFont val="仿宋_GB2312"/>
        <family val="3"/>
      </rPr>
      <t>；启闭设施维修养护工日3工日，黄油5kg，机油5kg；观测设施维修除污涂字养护5工日；更换三个责任人标识牌1块，警示标识标牌2块。</t>
    </r>
  </si>
  <si>
    <t>吴村水库维修养护项目</t>
  </si>
  <si>
    <t>十八连山镇阿南村委会</t>
  </si>
  <si>
    <r>
      <t>大坝维修养护，内外坝坡及库岸杂草清理，排水沟淤积物清除4工日，库岸及外坝坡补植补绿181m</t>
    </r>
    <r>
      <rPr>
        <vertAlign val="superscript"/>
        <sz val="10"/>
        <rFont val="仿宋_GB2312"/>
        <family val="3"/>
      </rPr>
      <t>2</t>
    </r>
    <r>
      <rPr>
        <sz val="10"/>
        <rFont val="仿宋_GB2312"/>
        <family val="3"/>
      </rPr>
      <t>，便携式除草机1台；坝脚排洪沟支砌28米，C25混凝土人行桥一座；溢洪道维修养护工日1工日；更换三个责任人标识牌1块，警示标识标牌2块。</t>
    </r>
  </si>
  <si>
    <t>覆盖服务人口500人</t>
  </si>
  <si>
    <t>箐门前水库维修养护项目</t>
  </si>
  <si>
    <t>十八连山镇天宝村委会</t>
  </si>
  <si>
    <r>
      <t>大坝维修养护，内外坝坡及库岸杂草清理，排水沟淤积物清除8工日，库岸及外坝坡补绿1620m</t>
    </r>
    <r>
      <rPr>
        <vertAlign val="superscript"/>
        <sz val="10"/>
        <rFont val="仿宋_GB2312"/>
        <family val="3"/>
      </rPr>
      <t>2</t>
    </r>
    <r>
      <rPr>
        <sz val="10"/>
        <rFont val="仿宋_GB2312"/>
        <family val="3"/>
      </rPr>
      <t>，便携式除草机1台；观测设施维修除污涂字养护5工日；更换三个责任人标识牌1块，警示标识标牌2块。</t>
    </r>
  </si>
  <si>
    <t>树林头水库维修养护项目</t>
  </si>
  <si>
    <t>十八连山镇卡锡村委会</t>
  </si>
  <si>
    <r>
      <t>大坝维修养护，内外坝坡及库岸杂草清理、排水沟淤积物清除养护工日5工日，外坝坡植绿补绿457m</t>
    </r>
    <r>
      <rPr>
        <vertAlign val="superscript"/>
        <sz val="10"/>
        <rFont val="仿宋_GB2312"/>
        <family val="3"/>
      </rPr>
      <t>2</t>
    </r>
    <r>
      <rPr>
        <sz val="10"/>
        <rFont val="仿宋_GB2312"/>
        <family val="3"/>
      </rPr>
      <t>，坝脚挡墙支砌40米，开挖土方3.6m</t>
    </r>
    <r>
      <rPr>
        <vertAlign val="superscript"/>
        <sz val="10"/>
        <rFont val="仿宋_GB2312"/>
        <family val="3"/>
      </rPr>
      <t>3</t>
    </r>
    <r>
      <rPr>
        <sz val="10"/>
        <rFont val="仿宋_GB2312"/>
        <family val="3"/>
      </rPr>
      <t>，支砌石方6.4m</t>
    </r>
    <r>
      <rPr>
        <vertAlign val="superscript"/>
        <sz val="10"/>
        <rFont val="仿宋_GB2312"/>
        <family val="3"/>
      </rPr>
      <t>3</t>
    </r>
    <r>
      <rPr>
        <sz val="10"/>
        <rFont val="仿宋_GB2312"/>
        <family val="3"/>
      </rPr>
      <t>，泥浆跑顶8m</t>
    </r>
    <r>
      <rPr>
        <vertAlign val="superscript"/>
        <sz val="10"/>
        <rFont val="仿宋_GB2312"/>
        <family val="3"/>
      </rPr>
      <t>2</t>
    </r>
    <r>
      <rPr>
        <sz val="10"/>
        <rFont val="仿宋_GB2312"/>
        <family val="3"/>
      </rPr>
      <t>；观测设施维修除污涂字养护4工日；更换三个责任人标识牌1块，警示标识标牌2块。</t>
    </r>
  </si>
  <si>
    <t>堵得水库维修养护项目</t>
  </si>
  <si>
    <t>十八连山镇取木得村委会</t>
  </si>
  <si>
    <r>
      <t>大坝维修养护，内外坝坡杂草清除和排水沟淤积物清除4工日，内坝坡铺筑干砌块石3m</t>
    </r>
    <r>
      <rPr>
        <vertAlign val="superscript"/>
        <sz val="10"/>
        <rFont val="仿宋_GB2312"/>
        <family val="3"/>
      </rPr>
      <t>3</t>
    </r>
    <r>
      <rPr>
        <sz val="10"/>
        <rFont val="仿宋_GB2312"/>
        <family val="3"/>
      </rPr>
      <t>；外坝坡及坝脚前补植补绿1363m</t>
    </r>
    <r>
      <rPr>
        <vertAlign val="superscript"/>
        <sz val="10"/>
        <rFont val="仿宋_GB2312"/>
        <family val="3"/>
      </rPr>
      <t>2</t>
    </r>
    <r>
      <rPr>
        <sz val="10"/>
        <rFont val="仿宋_GB2312"/>
        <family val="3"/>
      </rPr>
      <t>；溢洪道维修养护工日2工日；启闭设施维修养护工日3工日，黄油5kg、机油5kg；更换三个责任人标识牌1块，警示标识标牌2块。</t>
    </r>
  </si>
  <si>
    <t>戈多水库维修养护项目</t>
  </si>
  <si>
    <t>富村镇鲁纳村委会</t>
  </si>
  <si>
    <r>
      <t>大坝维修养护，外坝坡护坡草坪整修、外坝坡杂草灌木清除以及坝坡排水沟淤积物清除养护工日28工日；溢洪道维修养护，淤积物清除养护工日6工日；输水涵洞及启闭机维修养护，明渠段淤积物清理和启闭机养护工日7工日，黄油5kg、机油5kg、防腐漆5kg；水位尺维修养护，养护工日5工日，油漆5kg；输电线路维修，50mm</t>
    </r>
    <r>
      <rPr>
        <vertAlign val="superscript"/>
        <sz val="10"/>
        <rFont val="仿宋_GB2312"/>
        <family val="3"/>
      </rPr>
      <t>2</t>
    </r>
    <r>
      <rPr>
        <sz val="10"/>
        <rFont val="仿宋_GB2312"/>
        <family val="3"/>
      </rPr>
      <t>缘铝线200m，瓷瓶架1套，配电箱1套；更新和增设标识标牌5块；水库管理范围补植补绿5100m</t>
    </r>
    <r>
      <rPr>
        <vertAlign val="superscript"/>
        <sz val="10"/>
        <rFont val="仿宋_GB2312"/>
        <family val="3"/>
      </rPr>
      <t>2</t>
    </r>
    <r>
      <rPr>
        <sz val="10"/>
        <rFont val="仿宋_GB2312"/>
        <family val="3"/>
      </rPr>
      <t>，植树苗2270株。</t>
    </r>
  </si>
  <si>
    <t>覆盖服务人口1500人</t>
  </si>
  <si>
    <t>老厂水库维修养护项目</t>
  </si>
  <si>
    <t>老厂镇老厂居委会</t>
  </si>
  <si>
    <r>
      <t>大坝维修养护，外坝坡护坡草坪整修、内外坝坡杂草和灌木清除以及坝坡排水沟淤积物清除养护工日20工日，购置割草机一台；溢洪道维修养护，淤积物清除、两侧杂草和灌木清理养护工日18工日；输水涵洞及启闭机维修养护，明渠段淤积物清理工日5工日，启闭机养护工日2工日，黄油5kg、机油5kg、防腐漆5kg，更换启闭机室房门1道；水位尺维修养护，养护工日5工日，油漆5kg；管理区围墙维修加固，围墙加高铁丝栏90；更新和增设标识标牌5块；库区防污设施养护，防污沟淤积物清除工日48工日；水库右库岸管理范围补植补绿10660m</t>
    </r>
    <r>
      <rPr>
        <vertAlign val="superscript"/>
        <sz val="10"/>
        <rFont val="仿宋_GB2312"/>
        <family val="3"/>
      </rPr>
      <t>2</t>
    </r>
    <r>
      <rPr>
        <sz val="10"/>
        <rFont val="仿宋_GB2312"/>
        <family val="3"/>
      </rPr>
      <t>，植树4740株。</t>
    </r>
  </si>
  <si>
    <t>上寨水库维修养护项目</t>
  </si>
  <si>
    <t>老厂镇者米村委会</t>
  </si>
  <si>
    <r>
      <t>大坝维修养护，外坝坡护坡草坪整修、内外坝坡杂草灌木清除及坝坡排水沟淤积物清除养护工日26工日；溢洪道内清淤及杂物清理6工日；水位尺清理水渍和涂油漆养护工日5工日，油漆5kg；更新和增设标识标牌4块；进库道路维修养护400m，两侧杂草灌木清理工日16工日，铺填泥夹石576m</t>
    </r>
    <r>
      <rPr>
        <vertAlign val="superscript"/>
        <sz val="10"/>
        <rFont val="仿宋_GB2312"/>
        <family val="3"/>
      </rPr>
      <t>3</t>
    </r>
    <r>
      <rPr>
        <sz val="10"/>
        <rFont val="仿宋_GB2312"/>
        <family val="3"/>
      </rPr>
      <t>。</t>
    </r>
  </si>
  <si>
    <t>（六）</t>
  </si>
  <si>
    <t>农村供水保障设施建设</t>
  </si>
  <si>
    <t>受益村47个，其中：受益脱贫户、监测对象户776户3480人。</t>
  </si>
  <si>
    <t>水塔子饮水工程</t>
  </si>
  <si>
    <t>回隆社区水塔子</t>
  </si>
  <si>
    <t>建9m2泵房1间15千瓦水泵1台安装PE50mm管道1500米。</t>
  </si>
  <si>
    <t>受益村1个，覆盖服务178户810人，其中：脱贫户、监测对象户10户45人。</t>
  </si>
  <si>
    <t>迤马房饮水工程</t>
  </si>
  <si>
    <t>中安街道清溪社区迤马房</t>
  </si>
  <si>
    <t>安装PE50mm管道1500米。</t>
  </si>
  <si>
    <t>受益村1个，覆盖服务98户423人。</t>
  </si>
  <si>
    <t>岔河居民小组饮水工程</t>
  </si>
  <si>
    <t>洞上社区岔河居民小组</t>
  </si>
  <si>
    <t>购买变压器1套（含电缆、启动柜）、更换IS100-65-315A电机两台、电缆、启动柜、维修供水管道4100米</t>
  </si>
  <si>
    <t>受益村1个，覆盖服务138户596人，其中：脱贫户、监测对象户13户59人。</t>
  </si>
  <si>
    <t>胜境街道</t>
  </si>
  <si>
    <t>大洞居民小组饮水工程</t>
  </si>
  <si>
    <t>洞上社区大洞居民小组</t>
  </si>
  <si>
    <t>购买7.5千瓦抽水泵1套（含电缆、启动柜）。</t>
  </si>
  <si>
    <t>受益村1个，覆盖服务68户298人，其中：脱贫户、监测对象户9户38人。</t>
  </si>
  <si>
    <t>车转湾居民小组饮水工程</t>
  </si>
  <si>
    <t>腰站社区车转湾居民小组</t>
  </si>
  <si>
    <t>更换7.5千瓦电机1套（电缆、启动柜）。</t>
  </si>
  <si>
    <t>受益村1个，覆盖服务135户586人，其中：脱贫户、监测对象户14户72人。</t>
  </si>
  <si>
    <t>腰站片区饮水工程</t>
  </si>
  <si>
    <t>腰站社区腰站、下大桥、北村、南村</t>
  </si>
  <si>
    <t>腰站社区人畜饮水抽水设施维修改造，预计投入资金7万元。抽水房修善、购置两套45千瓦多级泵及电机等抽水设备，启动电柜2台。</t>
  </si>
  <si>
    <t>受益村4 个,覆盖服务499 户2245人,其中：脱贫户、监测对象户35 户157 人</t>
  </si>
  <si>
    <t>洞上片区管道改造工程饮水工程</t>
  </si>
  <si>
    <t>洞上社区</t>
  </si>
  <si>
    <t>维修洞上片区管网3000米。</t>
  </si>
  <si>
    <t>受益村3个,覆盖服务467 户2100人,其中：脱贫户、监测对象户33 户147 人</t>
  </si>
  <si>
    <t>小白岩饮水工程</t>
  </si>
  <si>
    <t>庆云小白岩</t>
  </si>
  <si>
    <t>安装管道1500米。</t>
  </si>
  <si>
    <t>受益村1 个,覆盖服务80 户360人,其中：脱贫户、监测对象户6 户25 人</t>
  </si>
  <si>
    <t>李家屋场饮水工程</t>
  </si>
  <si>
    <t>外后所李家屋场</t>
  </si>
  <si>
    <t>安装管道1000米。</t>
  </si>
  <si>
    <t>受益村1 个,覆盖服务78 户350人,其中：脱贫户、监测对象户5 户25 人</t>
  </si>
  <si>
    <t>者黑饮水工程</t>
  </si>
  <si>
    <t>迤后所者黑</t>
  </si>
  <si>
    <r>
      <t>新增水源1处取水池1m</t>
    </r>
    <r>
      <rPr>
        <sz val="10"/>
        <rFont val="Times New Roman"/>
        <family val="1"/>
      </rPr>
      <t>³</t>
    </r>
    <r>
      <rPr>
        <sz val="10"/>
        <rFont val="仿宋_GB2312"/>
        <family val="3"/>
      </rPr>
      <t>1个安装管道2400米。</t>
    </r>
  </si>
  <si>
    <t>受益村1 个,覆盖服务136 户613人,其中：脱贫户、监测对象户10 户43 人</t>
  </si>
  <si>
    <t>下草坪饮水工程</t>
  </si>
  <si>
    <t>大河下草坪</t>
  </si>
  <si>
    <t>更换安装11kwY130QJ20-180/23-11深井泵1台。</t>
  </si>
  <si>
    <t>受益村1 个,覆盖服务125 户563人,其中：脱贫户、监测对象户9 户39 人</t>
  </si>
  <si>
    <t>大青山饮水工程</t>
  </si>
  <si>
    <t>大河大青山</t>
  </si>
  <si>
    <t>受益村1 个,覆盖服务96 户431人,其中：脱贫户、监测对象户7 户30 人</t>
  </si>
  <si>
    <t>二道岩饮水工程</t>
  </si>
  <si>
    <t>格宗二道岩</t>
  </si>
  <si>
    <t>安装管道6000米。</t>
  </si>
  <si>
    <t>受益村1 个,覆盖服务41 户184人,其中：脱贫户、监测对象户3 户13 人</t>
  </si>
  <si>
    <t>幸福村饮水工程</t>
  </si>
  <si>
    <t>黄泥幸福村</t>
  </si>
  <si>
    <t>安装主管100米安装水泵1台输电线路100米。</t>
  </si>
  <si>
    <t>受益村1 个,覆盖服务97 户436人,其中：脱贫户、监测对象户7 户31 人</t>
  </si>
  <si>
    <t>月亮田饮水工程</t>
  </si>
  <si>
    <t>黄竹月亮田</t>
  </si>
  <si>
    <t>30KW电机2个。</t>
  </si>
  <si>
    <t>受益村1 个,覆盖服务305 户1374人,其中：脱贫户、监测对象户21 户96 人</t>
  </si>
  <si>
    <t>起铺饮水工程</t>
  </si>
  <si>
    <t>起铺起铺</t>
  </si>
  <si>
    <t>更换水库输水主管DN150不锈钢截止阀2个。</t>
  </si>
  <si>
    <t>受益村1 个,覆盖服务961 户4324人,其中：脱贫户、监测对象户67 户303 人</t>
  </si>
  <si>
    <t>大底德饮水工程</t>
  </si>
  <si>
    <t>九河大底德</t>
  </si>
  <si>
    <t>新建50立方水池1个安装主管道1500米安装水泵2套。</t>
  </si>
  <si>
    <t>受益村1 个,覆盖服务138 户620人,其中：脱贫户、监测对象户10 户43 人</t>
  </si>
  <si>
    <t xml:space="preserve">墨红镇 </t>
  </si>
  <si>
    <t>宽塘片区饮水工程</t>
  </si>
  <si>
    <t>宽塘白则村、大达村、大山口、大树脚、得麦冲、罐子窑、宽塘村、小达村</t>
  </si>
  <si>
    <r>
      <t>大山口、罐子窑、宽塘、大达村、小达村水源联网建50m3蓄水池1个、30m3蓄水池1个、20m3蓄水池2个安装</t>
    </r>
    <r>
      <rPr>
        <sz val="10"/>
        <rFont val="Times New Roman"/>
        <family val="1"/>
      </rPr>
      <t>ø</t>
    </r>
    <r>
      <rPr>
        <sz val="10"/>
        <rFont val="仿宋_GB2312"/>
        <family val="3"/>
      </rPr>
      <t>50mmPE塑管（1.25MPa）20000米。</t>
    </r>
  </si>
  <si>
    <t>受益村8 个,覆盖服务1189 户5351人,其中：脱贫户、监测对象户83 户375 人</t>
  </si>
  <si>
    <t>费格饮水工程</t>
  </si>
  <si>
    <t>都格费格</t>
  </si>
  <si>
    <r>
      <t>新建取水池2m</t>
    </r>
    <r>
      <rPr>
        <sz val="10"/>
        <rFont val="Times New Roman"/>
        <family val="1"/>
      </rPr>
      <t>³</t>
    </r>
    <r>
      <rPr>
        <sz val="10"/>
        <rFont val="仿宋_GB2312"/>
        <family val="3"/>
      </rPr>
      <t>饮水主管2000米老水池漏水新建水池50m</t>
    </r>
    <r>
      <rPr>
        <sz val="10"/>
        <rFont val="Times New Roman"/>
        <family val="1"/>
      </rPr>
      <t>³</t>
    </r>
    <r>
      <rPr>
        <sz val="10"/>
        <rFont val="仿宋_GB2312"/>
        <family val="3"/>
      </rPr>
      <t>分支管道500米。</t>
    </r>
  </si>
  <si>
    <t>受益村1 个,覆盖服务109 户490人,其中：脱贫户、监测对象户8 户34 人</t>
  </si>
  <si>
    <t>老那拖村饮水工程</t>
  </si>
  <si>
    <t>纳佐老那拖村</t>
  </si>
  <si>
    <t>新建2方取水池1个30方蓄水池2个安装入户管网8000米。</t>
  </si>
  <si>
    <t>受益村1 个,覆盖服务98 户443人,其中：脱贫户、监测对象户7 户31 人</t>
  </si>
  <si>
    <t>大寨子饮水工程</t>
  </si>
  <si>
    <t>白石岩大寨子</t>
  </si>
  <si>
    <r>
      <t>新建水池100m</t>
    </r>
    <r>
      <rPr>
        <sz val="10"/>
        <rFont val="Times New Roman"/>
        <family val="1"/>
      </rPr>
      <t>³</t>
    </r>
    <r>
      <rPr>
        <sz val="10"/>
        <rFont val="仿宋_GB2312"/>
        <family val="3"/>
      </rPr>
      <t>1个。</t>
    </r>
  </si>
  <si>
    <t>受益村1 个,覆盖服务224 户1010人,其中：脱贫户、监测对象户16 户71 人</t>
  </si>
  <si>
    <t>戈多饮水工程</t>
  </si>
  <si>
    <t>鲁纳戈多</t>
  </si>
  <si>
    <t>安装管道800米。</t>
  </si>
  <si>
    <t>受益村1 个,覆盖服务84 户378人,其中：脱贫户、监测对象户6 户26 人</t>
  </si>
  <si>
    <t>户基里村饮水工程</t>
  </si>
  <si>
    <t>普红户基里村</t>
  </si>
  <si>
    <t>安装管道500米。</t>
  </si>
  <si>
    <t>受益村1 个,覆盖服务233 户1047人,其中：脱贫户、监测对象户16 户73 人</t>
  </si>
  <si>
    <t>沙寨村饮水工程</t>
  </si>
  <si>
    <t>新店沙寨村</t>
  </si>
  <si>
    <t>受益村1 个,覆盖服务222 户997人,其中：脱贫户、监测对象户16 户70 人</t>
  </si>
  <si>
    <t>石箐子饮水工程</t>
  </si>
  <si>
    <t>砂厂石箐子</t>
  </si>
  <si>
    <t>新建2方取水池1个30方蓄水池1个安装主管2500米。</t>
  </si>
  <si>
    <t>受益村1 个,覆盖服务56 户251人,其中：脱贫户、监测对象户4 户18 人</t>
  </si>
  <si>
    <t>树鲁克饮水工程</t>
  </si>
  <si>
    <t>鲁纳树鲁克</t>
  </si>
  <si>
    <t>受益村1 个,覆盖服务141 户634人,其中：脱贫户、监测对象户10 户44 人</t>
  </si>
  <si>
    <t>拖古村饮水工程</t>
  </si>
  <si>
    <t>亦佐拖古村</t>
  </si>
  <si>
    <t>受益村1 个,覆盖服务145 户653人,其中：脱贫户、监测对象户10 户46 人</t>
  </si>
  <si>
    <t>亦佐村饮水工程</t>
  </si>
  <si>
    <t>亦佐亦佐村</t>
  </si>
  <si>
    <t>安装管道1000米，安装水泵1套。</t>
  </si>
  <si>
    <t>受益村1 个,覆盖服务348 户1568人,其中：脱贫户、监测对象户24 户110 人</t>
  </si>
  <si>
    <t>尹家村饮水工程</t>
  </si>
  <si>
    <t>干龙尹家村</t>
  </si>
  <si>
    <t>受益村1 个,覆盖服务96 户432人,其中：脱贫户、监测对象户7 户30 人</t>
  </si>
  <si>
    <t>乍玉麦饮水工程</t>
  </si>
  <si>
    <t>德胜乍玉麦</t>
  </si>
  <si>
    <t>安装管道3000米输电线路200米安装水泵1套。</t>
  </si>
  <si>
    <t>受益村1 个,覆盖服务222 户998人,其中：脱贫户、监测对象户16 户70 人</t>
  </si>
  <si>
    <t>毡帽山饮水工程</t>
  </si>
  <si>
    <t>富村毡帽山</t>
  </si>
  <si>
    <t>使用集镇管网延伸800米。</t>
  </si>
  <si>
    <t>受益村1 个,覆盖服务183 户824人,其中：脱贫户、监测对象户13 户58 人</t>
  </si>
  <si>
    <t>枯坑梁子村饮水工程</t>
  </si>
  <si>
    <t>黑克村委会枯坑梁子村</t>
  </si>
  <si>
    <t>新建50立方水池1个安装管道2300米安装水泵1套。</t>
  </si>
  <si>
    <t>受益村1 个,覆盖服务42 户190人,其中：脱贫户、监测对象户3 户13 人</t>
  </si>
  <si>
    <t>下洒佐村饮水工程</t>
  </si>
  <si>
    <t>者米村委会下洒佐村</t>
  </si>
  <si>
    <t>新建30立方水池1个安装管道2900米。</t>
  </si>
  <si>
    <t>受益村1 个,覆盖服务94 户421人,其中：脱贫户、监测对象户7 户29 人</t>
  </si>
  <si>
    <t>发扎村饮水工程</t>
  </si>
  <si>
    <t>新角村委会发扎村</t>
  </si>
  <si>
    <t>安装管道2100米安装水泵1套。</t>
  </si>
  <si>
    <t>受益村1 个,覆盖服务134 户601人,其中：脱贫户、监测对象户9 户42 人</t>
  </si>
  <si>
    <t>色补村饮水工程</t>
  </si>
  <si>
    <t>大格村委会色补村</t>
  </si>
  <si>
    <t>安装管道7000米输电线路800米。</t>
  </si>
  <si>
    <t>受益村1 个,覆盖服务364 户1638人,其中：脱贫户、监测对象户25 户115 人</t>
  </si>
  <si>
    <t>拖竹片区管网维修工程</t>
  </si>
  <si>
    <t>拖竹村委会拖竹片区</t>
  </si>
  <si>
    <t>维修管道2000米。</t>
  </si>
  <si>
    <t>受益村2 个,覆盖服务178 户800人,其中：脱贫户、监测对象户12 户56 人</t>
  </si>
  <si>
    <t>慕乐片区管网维修工程</t>
  </si>
  <si>
    <t>纸厂慕乐片区</t>
  </si>
  <si>
    <r>
      <t>新建水池500m</t>
    </r>
    <r>
      <rPr>
        <sz val="10"/>
        <rFont val="Times New Roman"/>
        <family val="1"/>
      </rPr>
      <t>³</t>
    </r>
    <r>
      <rPr>
        <sz val="10"/>
        <rFont val="仿宋_GB2312"/>
        <family val="3"/>
      </rPr>
      <t>1个100m</t>
    </r>
    <r>
      <rPr>
        <sz val="10"/>
        <rFont val="Times New Roman"/>
        <family val="1"/>
      </rPr>
      <t>³</t>
    </r>
    <r>
      <rPr>
        <sz val="10"/>
        <rFont val="仿宋_GB2312"/>
        <family val="3"/>
      </rPr>
      <t>1个球墨铸铁管500米安装PE管5000米。</t>
    </r>
  </si>
  <si>
    <t>受益村4 个,覆盖服务333 户1500人,其中：脱贫户、监测对象户23 户105 人</t>
  </si>
  <si>
    <t>吴村饮水工程</t>
  </si>
  <si>
    <t>阿南吴村</t>
  </si>
  <si>
    <r>
      <t>新建10m</t>
    </r>
    <r>
      <rPr>
        <sz val="10"/>
        <rFont val="Times New Roman"/>
        <family val="1"/>
      </rPr>
      <t>³</t>
    </r>
    <r>
      <rPr>
        <sz val="10"/>
        <rFont val="仿宋_GB2312"/>
        <family val="3"/>
      </rPr>
      <t>水池1个。安装管道300米。</t>
    </r>
  </si>
  <si>
    <t>受益村1 个,覆盖服务118 户532人,其中：脱贫户、监测对象户8 户37 人</t>
  </si>
  <si>
    <t>新寨饮水工程</t>
  </si>
  <si>
    <t>老屋村新寨</t>
  </si>
  <si>
    <t>安装管道150米安装水泵1套。</t>
  </si>
  <si>
    <t>马脚田饮水工程</t>
  </si>
  <si>
    <t>老屋村马脚田</t>
  </si>
  <si>
    <t>安装管道200米安装水泵1套。</t>
  </si>
  <si>
    <t>受益村1 个,覆盖服务91 户410人,其中：脱贫户、监测对象户6 户29 人</t>
  </si>
  <si>
    <t>取木德干田坝村饮水工程</t>
  </si>
  <si>
    <t>取木德干田坝</t>
  </si>
  <si>
    <t>安装管道1000米，安装水泵1套，输电线路400米。</t>
  </si>
  <si>
    <t>大腊甲村饮水工程</t>
  </si>
  <si>
    <t>腊甲村委会大腊甲村</t>
  </si>
  <si>
    <t>安装水泵1台，输电线路300米。</t>
  </si>
  <si>
    <t>受益村1 个,覆盖服务118 户530人,其中：脱贫户、监测对象户8 户37 人</t>
  </si>
  <si>
    <t>水井邓家饮水工程</t>
  </si>
  <si>
    <t>五乐社区水井邓家</t>
  </si>
  <si>
    <r>
      <t>新建水池50m</t>
    </r>
    <r>
      <rPr>
        <sz val="10"/>
        <rFont val="Times New Roman"/>
        <family val="1"/>
      </rPr>
      <t>³</t>
    </r>
    <r>
      <rPr>
        <sz val="10"/>
        <rFont val="仿宋_GB2312"/>
        <family val="3"/>
      </rPr>
      <t>1个安装管道5000米安装水泵1套输电线路200米。</t>
    </r>
  </si>
  <si>
    <t>张家朝子饮水工程</t>
  </si>
  <si>
    <t>龙潭村委会张家朝子</t>
  </si>
  <si>
    <r>
      <t>新建水池50m</t>
    </r>
    <r>
      <rPr>
        <sz val="10"/>
        <rFont val="Times New Roman"/>
        <family val="1"/>
      </rPr>
      <t>³</t>
    </r>
    <r>
      <rPr>
        <sz val="10"/>
        <rFont val="仿宋_GB2312"/>
        <family val="3"/>
      </rPr>
      <t>1个安装管道3000米安装水泵1套输电线路300米。</t>
    </r>
  </si>
  <si>
    <t>受益村1 个,覆盖服务43 户193人,其中：脱贫户、监测对象户3 户14 人</t>
  </si>
  <si>
    <t>滑石板饮水工程</t>
  </si>
  <si>
    <t>箐口村委会滑石板</t>
  </si>
  <si>
    <t>安装管道200米安装水泵1套输电线路50米。</t>
  </si>
  <si>
    <t>受益村1 个,覆盖服务77 户346人,其中：脱贫户、监测对象户5 户24 人</t>
  </si>
  <si>
    <t>迤官饮水工程</t>
  </si>
  <si>
    <t>小羊场村委会迤官</t>
  </si>
  <si>
    <t>更换绝缘线400米更换高压断路器1套。</t>
  </si>
  <si>
    <t>受益村1 个,覆盖服务258 户1160人,其中：脱贫户、监测对象户18 户81 人</t>
  </si>
  <si>
    <t>东格片区饮水工程</t>
  </si>
  <si>
    <t>补掌村委会咚喇、东格、上坝、坝塘、都章及石山脚</t>
  </si>
  <si>
    <t>新建100m3蓄水池1个；安装240m扬程深井泵2台；管道护管18140米；管道切割1600米。</t>
  </si>
  <si>
    <t>受益村6 个,覆盖服务483 户2172人,其中：脱贫户、监测对象户34 户152 人</t>
  </si>
  <si>
    <t>七</t>
  </si>
  <si>
    <t>农田建设</t>
  </si>
  <si>
    <t>高标准农田建设</t>
  </si>
  <si>
    <t>基础设施建设（农业生产）</t>
  </si>
  <si>
    <t>云南省曲靖市富源县竹园镇</t>
  </si>
  <si>
    <r>
      <t>建设高标准农田8000亩，其中海章村委会新建高标准农田4000亩，茂兰村委会改造提升高标准农田4000亩。主要建设内容：1.土壤改良：地力培肥8000亩。2.</t>
    </r>
    <r>
      <rPr>
        <sz val="9"/>
        <rFont val="Arial"/>
        <family val="2"/>
      </rPr>
      <t xml:space="preserve"> </t>
    </r>
    <r>
      <rPr>
        <sz val="9"/>
        <rFont val="仿宋_GB2312"/>
        <family val="3"/>
      </rPr>
      <t>灌溉和排水：衬砌明渠（沟）0.03公里，修复排水沟3条，新建闸阀房3座，更换饮水管道906米，配水干管7225米，取水口36个，闸阀井42个，滚水坝1座，引水渠30米。3.田间道路：建设机耕道路16.5公里，错车道13个，涵管8个，挡墙1015米。4.科技推广措施：技术培训268人，新建耕地质量检测点8个。</t>
    </r>
  </si>
  <si>
    <t>1500元/亩</t>
  </si>
  <si>
    <t>1.新增节水灌溉面积0.19万亩，灌溉水利用率提高40％。   2.增加机耕面积0.61万亩，农业综合机械化提高值51％，道路通达率92％，新增粮食产量48万公斤。 3.项目区年直接受益农户4064户，直接受益农业人口数13848人，直接受益农民年纯收入增加总额173.96万元。    4.扩大良种种植面积0.6万亩。</t>
  </si>
  <si>
    <t>曲靖市农业农村局</t>
  </si>
  <si>
    <t>八</t>
  </si>
  <si>
    <t>林业草原生态保护恢复</t>
  </si>
  <si>
    <t>九</t>
  </si>
  <si>
    <t>农村环境整治</t>
  </si>
  <si>
    <t>乡村振兴“百千万”示范工程建设项目</t>
  </si>
  <si>
    <t>中安街道回隆社区乡村振兴示范点建设</t>
  </si>
  <si>
    <t>回隆社区保家、张家</t>
  </si>
  <si>
    <t>保家村综合管网施工主道250m：（1）挖槽宽1.4X深1.6计500m3；（2）埋管400雨污管40m、500雨污管40m、300雨污管200m；（3）机砂回填400m3；（4）钢筋混凝土浇筑106m3、素混凝土浇筑220m3（等级c25）；（5）混凝土挡墙两段150立方；支道分户道150m：（1）挖槽（0.7x0.7）计158m3
张家村综合管网主道300m：（1）挖槽300m共900m3；（2）500雨污管安装20m、400雨污管安装110m、300雨污管安装500m（3）机砂回填700立方；（4）钢筋混凝土浇筑120m3、素混凝土浇筑30m3（c25商砼厚250）；支管100m（全人工挖槽运土施工）：（1）200雨污管安装200m、50给水管安装100m；（2）挖槽0.7x0.9共70立方、（3）机砂回填60立方；（4）混凝土烧筑c25共30立方；</t>
  </si>
  <si>
    <t>项目建成后，村庄基础设施服务功能进一步完善，村庄环境卫生进一步改善，群众生产生活水平明显提高。覆盖受益人口261户900人，其中：脱贫户和监测对象户36户126人。</t>
  </si>
  <si>
    <t>大河镇白马村委会乡村振兴示范点建设</t>
  </si>
  <si>
    <t>白马村委会十字路</t>
  </si>
  <si>
    <t>实施村内道路硬化2000平方米，污水管铺设1000米，污水沉淀池3个30立方米，实施村容村貌提升工程等。</t>
  </si>
  <si>
    <t>项目建成后，村庄基础设施服务功能进一步完善，村庄环境卫生进一步改善，群众生产生活水平明显提高。覆盖受益人口52户210人，其中三类监测对象8户27人。</t>
  </si>
  <si>
    <t>白马村委会邓家鱼塘</t>
  </si>
  <si>
    <t>村庄道路扩宽硬化2.2公里，污水管铺设500米，污水沉淀池3个24立方米，实施村容村貌提升工程等。</t>
  </si>
  <si>
    <t>项目建成后，村庄基础设施服务功能进一步完善，村庄环境卫生进一步改善，群众生产生活水平明显提高，项目覆盖受益人口52户210人，其中三类监测对象8户27人，通过劳务用工和开发公益性岗位带动增收。</t>
  </si>
  <si>
    <t>后所镇杨家坟村委会乡村振兴示范点建设</t>
  </si>
  <si>
    <t>杨家坟村委会白龙洞村</t>
  </si>
  <si>
    <t>主道路硬化3636.4平方米，支路硬化面积11429平方米，拆除残垣断壁，实施村容村貌提升工程等。</t>
  </si>
  <si>
    <t>项目建成后可提升改善327户1085人（其中脱贫户、监测对象户53户231人）居住环境，提升群众生产生活水平。</t>
  </si>
  <si>
    <t>胜境街道海田社区乡村振兴示范点建设</t>
  </si>
  <si>
    <t>海田社区马头山村</t>
  </si>
  <si>
    <t>路面硬化修整及道路改造，挖沟槽土方6000方，砌石挡墙360立方，道路硬化3000平方米，村内污水管网铺设1500米，建污水处理池一个，实施村容村貌提升工程等。</t>
  </si>
  <si>
    <t>项目建成后，村庄基础设施服务功能进一步完善，村庄环境卫生进一步改善，群众生产生活水平明显提高。覆盖受益人口40户130人，其中三类监测对象6户30人。</t>
  </si>
  <si>
    <t>胜境街道办事处</t>
  </si>
  <si>
    <t>胜境街道多乐社区乡村振兴示范点建设</t>
  </si>
  <si>
    <t>多乐社区多乐村</t>
  </si>
  <si>
    <t>村内雨污分流管网铺设1200米，村内道路硬化2000平方米，实施村容村貌提升工程等。</t>
  </si>
  <si>
    <t>项目建成后，村庄基础设施服务功能进一步完善，村庄环境卫生进一步改善，群众生产生活水平明显提高。覆盖受益人口100户326人，其中三类监测对象11户42人。</t>
  </si>
  <si>
    <t>胜境街道洗洋塘社区乡村振兴示范点建设</t>
  </si>
  <si>
    <t>洗洋塘社区发家村</t>
  </si>
  <si>
    <t>道路硬化10900平方米，土方开挖回填500平方米，建设农特产品研究展示中心200平方米。</t>
  </si>
  <si>
    <t>项目建成后，村庄基础设施服务功能进一步完善，村庄环境卫生进一步改善，群众生产生活水平明显提高。覆盖受益人口135户486人，其中三类监测对象16户78人。</t>
  </si>
  <si>
    <t>营上镇岩头村委会则黑村黑人居环境整治项目</t>
  </si>
  <si>
    <t>岩头村委会则黑村民小组</t>
  </si>
  <si>
    <t xml:space="preserve">建1号排污管道建设250米、2号排污管道建设150米、挡墙建设90米。
</t>
  </si>
  <si>
    <t>解决岩头村则黑村174户713人居住环境差问题，规范岩头村委会则黑村90余户小酒坊生产经营和生猪养殖行为，提升则黑村人居环境。提升居民满意度达95%以上。</t>
  </si>
  <si>
    <t>曲靖市生态环境局富源分局</t>
  </si>
  <si>
    <t>农村人居环境整治</t>
  </si>
  <si>
    <t>饿得村、戈白村人居环境整治工程</t>
  </si>
  <si>
    <t>饿得村、戈白村</t>
  </si>
  <si>
    <t>改扩建进村道路410米，建设排污沟和排污管5000米，建设污水处理沉淀池4个。</t>
  </si>
  <si>
    <t xml:space="preserve">  改善农村人居环境，切实改变群众生产生活条件，促进群众增收，项目建成后受益群众158户798人，其中：脱贫户和监测对象户13户53人。</t>
  </si>
  <si>
    <t>普冲村委会洗洋塘村人居环境整治工程</t>
  </si>
  <si>
    <t>普冲村委会洗洋塘村</t>
  </si>
  <si>
    <t>新建4米宽、0.2米厚、1200米长的混凝土村庄道路。</t>
  </si>
  <si>
    <t>项目建成后，村庄基础设施进一步完善，村庄环境卫生进一步改善，群众生产生活水平明显提高。项目覆盖、联农带农178户810人。其中：脱贫户和监测对象户12户49人。</t>
  </si>
  <si>
    <t>块泽村委会中块泽村污水治理</t>
  </si>
  <si>
    <t>块泽村委会中块泽村</t>
  </si>
  <si>
    <r>
      <t>建设污水处理氧化塘1个（2500m</t>
    </r>
    <r>
      <rPr>
        <sz val="10"/>
        <rFont val="宋体"/>
        <family val="0"/>
      </rPr>
      <t>³</t>
    </r>
    <r>
      <rPr>
        <sz val="10"/>
        <rFont val="仿宋_GB2312"/>
        <family val="3"/>
      </rPr>
      <t>）及污水管网3000米。</t>
    </r>
  </si>
  <si>
    <t>项目建成后，村庄基础设施进一步完善，村庄环境卫生进一步改善，群众生产生活水平明显提高。项目覆盖、联农带农覆盖受益人口121户454人，其中：脱贫户和监测对象户19户83人。</t>
  </si>
  <si>
    <t>迤更者村委会白云寺村污水管网建设</t>
  </si>
  <si>
    <t>迤更者村委会白云寺村</t>
  </si>
  <si>
    <r>
      <t>建设安装110＃PVC塑料排污管网660米，建设污水处理氧化塘1个（400m</t>
    </r>
    <r>
      <rPr>
        <sz val="10"/>
        <rFont val="宋体"/>
        <family val="0"/>
      </rPr>
      <t>³</t>
    </r>
    <r>
      <rPr>
        <sz val="10"/>
        <rFont val="仿宋_GB2312"/>
        <family val="3"/>
      </rPr>
      <t>）。</t>
    </r>
  </si>
  <si>
    <t>解决迤更者村委会白云寺村92户386人污水排放不规范等问题。其中：脱贫户13户69人。</t>
  </si>
  <si>
    <t>黑克村委会迤发姑村人居环境整治提升工程</t>
  </si>
  <si>
    <t>黑克村委会迤发姑村</t>
  </si>
  <si>
    <r>
      <t>新建规格为80</t>
    </r>
    <r>
      <rPr>
        <sz val="10"/>
        <rFont val="宋体"/>
        <family val="0"/>
      </rPr>
      <t>㎝</t>
    </r>
    <r>
      <rPr>
        <sz val="10"/>
        <rFont val="仿宋_GB2312"/>
        <family val="3"/>
      </rPr>
      <t>×100</t>
    </r>
    <r>
      <rPr>
        <sz val="10"/>
        <rFont val="宋体"/>
        <family val="0"/>
      </rPr>
      <t>㎝</t>
    </r>
    <r>
      <rPr>
        <sz val="10"/>
        <rFont val="仿宋_GB2312"/>
        <family val="3"/>
      </rPr>
      <t>的三面光排污沟渠1100</t>
    </r>
    <r>
      <rPr>
        <sz val="10"/>
        <rFont val="Times New Roman"/>
        <family val="1"/>
      </rPr>
      <t>ṃ</t>
    </r>
    <r>
      <rPr>
        <sz val="10"/>
        <rFont val="仿宋_GB2312"/>
        <family val="3"/>
      </rPr>
      <t>，安装110＃PVC塑料管排污管网1500</t>
    </r>
    <r>
      <rPr>
        <sz val="10"/>
        <rFont val="Times New Roman"/>
        <family val="1"/>
      </rPr>
      <t>ṃ</t>
    </r>
    <r>
      <rPr>
        <sz val="10"/>
        <rFont val="仿宋_GB2312"/>
        <family val="3"/>
      </rPr>
      <t>，改造污水处理氧化塘2个（100m</t>
    </r>
    <r>
      <rPr>
        <sz val="10"/>
        <rFont val="宋体"/>
        <family val="0"/>
      </rPr>
      <t>³</t>
    </r>
    <r>
      <rPr>
        <sz val="10"/>
        <rFont val="仿宋_GB2312"/>
        <family val="3"/>
      </rPr>
      <t>）村容村貌提升等内容。</t>
    </r>
  </si>
  <si>
    <t>项目建成后，村庄基础设施服务功能进一步完善，村庄环境卫生得到提升，群众生产生活水平明显提高。覆盖受益人口68户305人，其中：脱贫户和监测对象户12户52人。</t>
  </si>
  <si>
    <t>补羊村委会小细白村污水治理工程</t>
  </si>
  <si>
    <t>补羊村委会小细白村</t>
  </si>
  <si>
    <r>
      <t>新建规格为3方三格化粪池5个，20方尾水收集池1个，安装110＃PVC塑料管排污管网5000</t>
    </r>
    <r>
      <rPr>
        <sz val="10"/>
        <rFont val="Times New Roman"/>
        <family val="1"/>
      </rPr>
      <t>ṃ</t>
    </r>
    <r>
      <rPr>
        <sz val="10"/>
        <rFont val="仿宋_GB2312"/>
        <family val="3"/>
      </rPr>
      <t>。</t>
    </r>
  </si>
  <si>
    <t>项目建成后，村庄基础设施服务功能进一步完善，村庄环境卫生进一步改善，群众生产生活水平明显提高，项目覆盖、联农带农232户950人。其中：脱贫户和监测对象户19户103人。</t>
  </si>
  <si>
    <t>岩头村委会则黑村人居环境整治工程</t>
  </si>
  <si>
    <t>则黑村</t>
  </si>
  <si>
    <t>购买垃圾箱3个，新建公厕4座。</t>
  </si>
  <si>
    <t>项目建成后，全村282户1298人人居环境得到改善提升，垃圾得到有效治理，其中：脱贫户及三类监测对象户39户156人。</t>
  </si>
  <si>
    <t>补掌村委会都章村污水治理工程</t>
  </si>
  <si>
    <t>古敢乡补掌村委会都章村</t>
  </si>
  <si>
    <r>
      <t>新建规格为80</t>
    </r>
    <r>
      <rPr>
        <sz val="10"/>
        <rFont val="宋体"/>
        <family val="0"/>
      </rPr>
      <t>㎝</t>
    </r>
    <r>
      <rPr>
        <sz val="10"/>
        <rFont val="仿宋_GB2312"/>
        <family val="3"/>
      </rPr>
      <t>×100</t>
    </r>
    <r>
      <rPr>
        <sz val="10"/>
        <rFont val="宋体"/>
        <family val="0"/>
      </rPr>
      <t>㎝</t>
    </r>
    <r>
      <rPr>
        <sz val="10"/>
        <rFont val="仿宋_GB2312"/>
        <family val="3"/>
      </rPr>
      <t>的三面光排污沟渠1070</t>
    </r>
    <r>
      <rPr>
        <sz val="10"/>
        <rFont val="Times New Roman"/>
        <family val="1"/>
      </rPr>
      <t>ṃ</t>
    </r>
    <r>
      <rPr>
        <sz val="10"/>
        <rFont val="仿宋_GB2312"/>
        <family val="3"/>
      </rPr>
      <t>，安装110＃PVC塑料管排污管网1600</t>
    </r>
    <r>
      <rPr>
        <sz val="10"/>
        <rFont val="Times New Roman"/>
        <family val="1"/>
      </rPr>
      <t>ṃ</t>
    </r>
    <r>
      <rPr>
        <sz val="10"/>
        <rFont val="仿宋_GB2312"/>
        <family val="3"/>
      </rPr>
      <t>，改造污水处理氧化塘4个（2100m</t>
    </r>
    <r>
      <rPr>
        <sz val="10"/>
        <rFont val="宋体"/>
        <family val="0"/>
      </rPr>
      <t>³</t>
    </r>
    <r>
      <rPr>
        <sz val="10"/>
        <rFont val="仿宋_GB2312"/>
        <family val="3"/>
      </rPr>
      <t>）。</t>
    </r>
  </si>
  <si>
    <t>项目建成后，村庄基础设施服务功能进一步完善，村庄环境卫生进一步改善，群众生产生活水平明显提高。覆盖受益人口129户516人，其中：脱贫户和监测对象户15户71人。</t>
  </si>
  <si>
    <t>富村镇富村居委会富村村污水处理工程</t>
  </si>
  <si>
    <t>富村居委会</t>
  </si>
  <si>
    <t>挖污水应急沟1000米，清除淤泥800立方米，建挡墙、反拱2800立方米。</t>
  </si>
  <si>
    <t>项目建成后，村庄基础设施服务功能进一步完善，村庄环境卫生进一步改善，群众生产生活水平明显提高。受益村4 个,覆盖服务533 户2400人,其中：脱贫户、监测对象户37 户168人。</t>
  </si>
  <si>
    <t>乡村建设行动项目</t>
  </si>
  <si>
    <t>后所镇杨家坟村委会白龙洞村宜居宜业和美示范村建设项目</t>
  </si>
  <si>
    <t>后所镇杨家坟村会</t>
  </si>
  <si>
    <t>村内入户道路建设7100平方米；沥青道路建设1940平方米；泥夹石回填及人居环境提升2400平方米等；铺设沟盖板380米。</t>
  </si>
  <si>
    <t>项目建成后，村庄基础设施服务功能进一步完善，村庄环境卫生进一步改善，群众生产生活水平明显提高。项目覆盖322户1180人，其中：脱贫户和监测对象户54户253人。</t>
  </si>
  <si>
    <t>后所镇庆云村委会新华村人居环境提升项目</t>
  </si>
  <si>
    <t>后所镇庆云村委会</t>
  </si>
  <si>
    <t>硬化主干道及支干道1900平方米；购买垃圾箱10个；修建污水管网主管网1200米；修建污水管网支管网5600米；修建氧化塘及其他人居环境提升项目等。</t>
  </si>
  <si>
    <t>项目建成后，村庄基础设施服务功能进一步完善，村庄环境卫生进一步改善，群众生产生活水平明显提高。项目覆盖231户886人，其中：脱贫户和监测对象户51户233人。</t>
  </si>
  <si>
    <t>胜境街道洗洋塘社区发家村宜居宜业和美示范村建设项目</t>
  </si>
  <si>
    <t>胜境街道洗洋塘社区</t>
  </si>
  <si>
    <t>道路平整25000平方米，安装200千伏安变压器1台，新建公厕1座。</t>
  </si>
  <si>
    <t>项目建成后，村庄基础设施服务功能进一步完善，村庄环境卫生进一步改善，群众生产生活水平明显提高。项目覆盖135户490人，其中：脱贫户和监测对象户16户69人。</t>
  </si>
  <si>
    <t>中安街道寨子口社区浒子村宜居宜业和美示范村建设项目</t>
  </si>
  <si>
    <t>中安街道寨子口社区</t>
  </si>
  <si>
    <t>浒子村入户路改造2900平方米；开发建设农耕文化、农事体验农场100亩，配套铺设1000米管网及4000米支管、喷灌设施及其他设施建设。</t>
  </si>
  <si>
    <t>项目建成后，村庄基础设施服务功能进一步完善，村庄环境卫生进一步改善，群众生产生活水平明显提高。项目覆盖198户976人，其中：脱贫户和监测对象户52户236人。</t>
  </si>
  <si>
    <t>竹园镇茂兰村委会卧得村宜居宜业和美示范村建设项目</t>
  </si>
  <si>
    <t>硬化村庄主次干道3000平方米；建设小型垃圾转运站1座，配置垃圾箱45个、垃圾桶85个；新建污水处理池1座，安装排污沟或安装排污管网3600米。</t>
  </si>
  <si>
    <t>项目建成后，村庄基础设施服务功能进一步完善，村庄环境卫生进一步改善，群众生产生活水平明显提高。项目覆盖60户269人，其中：脱贫户和监测对象户3户8人。</t>
  </si>
  <si>
    <t>墨红镇三台村委会糯岗村人居环境提升项目</t>
  </si>
  <si>
    <t>墨红镇三台村委会</t>
  </si>
  <si>
    <t>新建污水管网建设2500米；新建污水处理池2个600立方米；新建塘坝护栏1000米。</t>
  </si>
  <si>
    <t>项目建成后，村庄基础设施服务功能进一步完善，村庄环境卫生进一步改善，群众生产生活水平明显提高。项目覆盖237户9005人，其中：脱贫户和监测对象户22户108人。</t>
  </si>
  <si>
    <t>十</t>
  </si>
  <si>
    <t>农村道路建设</t>
  </si>
  <si>
    <t>富源县大河镇起堡村通村道路建设（产业配套以工代赈项目）</t>
  </si>
  <si>
    <t>起堡村委会</t>
  </si>
  <si>
    <t>建设黄桃基地配套水泥混凝土公路长12.436千米,路面宽6.5米；支砌排水沟12千米，支砌挡土墙800米及其他配套设施。路面承受交通等级为轻交通等级，路面设计年限为10年，路面结构组成及材料为10cm级配碎石基层+20cmC30混凝土面层。</t>
  </si>
  <si>
    <t>该项目的实施，将进一步改善黄桃产业基地生产及运输条件，促进黄桃产业发展壮大，同时为周边群众的生产生活及出行提供便利；工程建设预计带动当地群众务工人数（非人次）80人，计划发放劳务报酬85万元，预计培训务工群众人数（非人次）75人，预计设置公益性岗位安排1人。其中：预计吸纳易地搬迁脱贫群众务工人数60人，易地搬迁脱贫群众预计获得劳务报酬64万元，预计培训易地搬迁脱贫群众人数60人，预计公益性岗位吸纳搬迁群众人数1人，帮助当地群众就近务工增加收入。</t>
  </si>
  <si>
    <t>富源县发展和改革局</t>
  </si>
  <si>
    <t>富村镇块泽村委会茶叶树至迤彩道路硬化工程</t>
  </si>
  <si>
    <t>富村镇块泽村委会</t>
  </si>
  <si>
    <t>富村镇块泽村委会茶叶树至迤彩道路硬化工程全长为1.77公里，路基宽为5.5米，路面宽4.5米，主要内容为路基土石方工程、路基排水与加固工程、厚20cmC30水泥混凝土路面层、钢筋混凝土圆管涵工程及公路沿线交通安防等工程。</t>
  </si>
  <si>
    <t>进一步补齐道路基础设施短板，项目覆盖463户1991人，其中：监测对象户32户128人。</t>
  </si>
  <si>
    <t>富源县交通局</t>
  </si>
  <si>
    <t>十一</t>
  </si>
  <si>
    <t>农村危房改造</t>
  </si>
  <si>
    <t>十二</t>
  </si>
  <si>
    <t>农业资源及生态保护</t>
  </si>
  <si>
    <t>十三</t>
  </si>
  <si>
    <t>其他</t>
  </si>
  <si>
    <t>监测帮扶对象公益性岗位</t>
  </si>
  <si>
    <t>（1）</t>
  </si>
  <si>
    <t>2023年三类监测对象乡村公益岗位补助</t>
  </si>
  <si>
    <t>就业项目</t>
  </si>
  <si>
    <t>12个乡镇（街道）</t>
  </si>
  <si>
    <t>根据12个乡镇（街道）的选聘共开发三类监测对象公益岗位773人，每月补助800元计算。</t>
  </si>
  <si>
    <t>800元/人/月</t>
  </si>
  <si>
    <t>项目建成后，方便三类监测群众就近就便就业，帮扶低收入家庭增收的有效措施。覆盖三类监测对象受益人口773户3440人。</t>
  </si>
  <si>
    <t>外出务工脱贫劳动力（含监测帮扶对象）稳定就业</t>
  </si>
  <si>
    <t>雨露计划</t>
  </si>
  <si>
    <t>2023年雨露计划补助</t>
  </si>
  <si>
    <t>巩固三保障成果</t>
  </si>
  <si>
    <t>根据全县脱贫人口和监测对象户家庭中子女接受中等职业教育（含普通中专、成人中专、职业高中、技工院校）、高等职业教育程度，按3000元、4000元、5000元每学年补助标准，补助在校生2118人次。</t>
  </si>
  <si>
    <t>项目建成后，帮助脱贫人口和监测对象人口新成长劳动力按时完成学业，促进脱贫人口实行技能型稳定就业创业增收。覆盖受益人口2118人次，其中：脱贫户和监测对象户653户1809人。</t>
  </si>
  <si>
    <t>富源县教体局富源县乡村振兴局</t>
  </si>
  <si>
    <t>其他（当此项金额超过总额的5%时，各州（市）需审核是否存在分类错误情况。）</t>
  </si>
  <si>
    <t>填表说明：1.综合类项目归类以资金投入占比较大的项目类型填列。</t>
  </si>
  <si>
    <t>2.不能新增项目类型。确实无法分类的填到十三项第4小项中。</t>
  </si>
  <si>
    <t>附表4</t>
  </si>
  <si>
    <t xml:space="preserve">   富源县整合方案项目类型投入情况统计表</t>
  </si>
  <si>
    <t>项目类别</t>
  </si>
  <si>
    <t>整合财政涉农资金投入（万元）</t>
  </si>
  <si>
    <r>
      <t>外出</t>
    </r>
    <r>
      <rPr>
        <sz val="10"/>
        <rFont val="方正仿宋_GBK"/>
        <family val="4"/>
      </rPr>
      <t>务工脱贫劳动力（含监测帮扶对象）稳定就业</t>
    </r>
  </si>
  <si>
    <t>填表说明：1.汇总统计各类项目投入数，不需统计具体项目。</t>
  </si>
  <si>
    <t>2.大类细分为“产业发展”和“基础设施建设”与季度报表中口径一致。其中标注为绿色部分可纳入产业投入统计口径，在表3中“是否属于产业类项目”可以选择“是”，“水利发展”“农村道路建设”中与产业发展直接相关的项目可以选择“是”。</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</si>
</sst>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0_);[Red]\(0.0000\)"/>
    <numFmt numFmtId="178" formatCode="0.00_);[Red]\(0.00\)"/>
    <numFmt numFmtId="179" formatCode="0_ "/>
  </numFmts>
  <fonts count="64">
    <font>
      <sz val="12"/>
      <name val="宋体"/>
      <family val="0"/>
    </font>
    <font>
      <sz val="12"/>
      <color indexed="8"/>
      <name val="宋体"/>
      <family val="0"/>
    </font>
    <font>
      <b/>
      <sz val="20"/>
      <color indexed="8"/>
      <name val="华文中宋"/>
      <family val="0"/>
    </font>
    <font>
      <sz val="10"/>
      <color indexed="8"/>
      <name val="宋体"/>
      <family val="0"/>
    </font>
    <font>
      <b/>
      <sz val="12"/>
      <color indexed="8"/>
      <name val="宋体"/>
      <family val="0"/>
    </font>
    <font>
      <b/>
      <sz val="16"/>
      <color indexed="8"/>
      <name val="黑体"/>
      <family val="3"/>
    </font>
    <font>
      <b/>
      <sz val="20"/>
      <color indexed="8"/>
      <name val="方正小标宋简体"/>
      <family val="4"/>
    </font>
    <font>
      <b/>
      <u val="single"/>
      <sz val="20"/>
      <color indexed="8"/>
      <name val="方正小标宋简体"/>
      <family val="4"/>
    </font>
    <font>
      <b/>
      <sz val="16"/>
      <color indexed="8"/>
      <name val="方正仿宋_GBK"/>
      <family val="4"/>
    </font>
    <font>
      <b/>
      <sz val="16"/>
      <color indexed="8"/>
      <name val="宋体"/>
      <family val="0"/>
    </font>
    <font>
      <b/>
      <sz val="10"/>
      <color indexed="8"/>
      <name val="方正仿宋_GBK"/>
      <family val="4"/>
    </font>
    <font>
      <sz val="10"/>
      <color indexed="8"/>
      <name val="方正仿宋_GBK"/>
      <family val="4"/>
    </font>
    <font>
      <sz val="11"/>
      <color indexed="8"/>
      <name val="宋体"/>
      <family val="0"/>
    </font>
    <font>
      <b/>
      <sz val="20"/>
      <name val="仿宋_GB2312"/>
      <family val="3"/>
    </font>
    <font>
      <sz val="10"/>
      <name val="仿宋_GB2312"/>
      <family val="3"/>
    </font>
    <font>
      <sz val="11"/>
      <color indexed="8"/>
      <name val="仿宋_GB2312"/>
      <family val="3"/>
    </font>
    <font>
      <sz val="11"/>
      <name val="仿宋_GB2312"/>
      <family val="3"/>
    </font>
    <font>
      <b/>
      <sz val="10"/>
      <name val="仿宋_GB2312"/>
      <family val="3"/>
    </font>
    <font>
      <sz val="12"/>
      <name val="仿宋_GB2312"/>
      <family val="3"/>
    </font>
    <font>
      <b/>
      <sz val="12"/>
      <name val="仿宋_GB2312"/>
      <family val="3"/>
    </font>
    <font>
      <b/>
      <sz val="16"/>
      <name val="仿宋_GB2312"/>
      <family val="3"/>
    </font>
    <font>
      <sz val="16"/>
      <name val="仿宋_GB2312"/>
      <family val="3"/>
    </font>
    <font>
      <sz val="10"/>
      <name val="方正仿宋_GBK"/>
      <family val="4"/>
    </font>
    <font>
      <sz val="10"/>
      <name val="Times New Roman"/>
      <family val="1"/>
    </font>
    <font>
      <sz val="9"/>
      <name val="仿宋_GB2312"/>
      <family val="3"/>
    </font>
    <font>
      <b/>
      <sz val="10"/>
      <name val="方正仿宋_GBK"/>
      <family val="4"/>
    </font>
    <font>
      <sz val="11"/>
      <name val="宋体"/>
      <family val="0"/>
    </font>
    <font>
      <b/>
      <sz val="12"/>
      <name val="华文中宋"/>
      <family val="0"/>
    </font>
    <font>
      <b/>
      <sz val="14"/>
      <color indexed="8"/>
      <name val="黑体"/>
      <family val="3"/>
    </font>
    <font>
      <b/>
      <sz val="10"/>
      <color indexed="8"/>
      <name val="宋体"/>
      <family val="0"/>
    </font>
    <font>
      <b/>
      <sz val="11"/>
      <color indexed="8"/>
      <name val="宋体"/>
      <family val="0"/>
    </font>
    <font>
      <b/>
      <sz val="11"/>
      <name val="宋体"/>
      <family val="0"/>
    </font>
    <font>
      <b/>
      <sz val="10"/>
      <name val="宋体"/>
      <family val="0"/>
    </font>
    <font>
      <sz val="10"/>
      <name val="宋体"/>
      <family val="0"/>
    </font>
    <font>
      <b/>
      <sz val="14"/>
      <name val="黑体"/>
      <family val="3"/>
    </font>
    <font>
      <b/>
      <u val="single"/>
      <sz val="20"/>
      <name val="方正小标宋简体"/>
      <family val="4"/>
    </font>
    <font>
      <b/>
      <sz val="20"/>
      <name val="方正小标宋简体"/>
      <family val="4"/>
    </font>
    <font>
      <sz val="11"/>
      <color indexed="9"/>
      <name val="宋体"/>
      <family val="0"/>
    </font>
    <font>
      <i/>
      <sz val="11"/>
      <color indexed="23"/>
      <name val="宋体"/>
      <family val="0"/>
    </font>
    <font>
      <b/>
      <sz val="11"/>
      <color indexed="54"/>
      <name val="宋体"/>
      <family val="0"/>
    </font>
    <font>
      <b/>
      <sz val="18"/>
      <color indexed="54"/>
      <name val="宋体"/>
      <family val="0"/>
    </font>
    <font>
      <sz val="11"/>
      <color indexed="10"/>
      <name val="宋体"/>
      <family val="0"/>
    </font>
    <font>
      <b/>
      <sz val="13"/>
      <color indexed="54"/>
      <name val="宋体"/>
      <family val="0"/>
    </font>
    <font>
      <sz val="11"/>
      <color indexed="62"/>
      <name val="宋体"/>
      <family val="0"/>
    </font>
    <font>
      <sz val="11"/>
      <color indexed="16"/>
      <name val="宋体"/>
      <family val="0"/>
    </font>
    <font>
      <b/>
      <sz val="15"/>
      <color indexed="54"/>
      <name val="宋体"/>
      <family val="0"/>
    </font>
    <font>
      <u val="single"/>
      <sz val="11"/>
      <color indexed="12"/>
      <name val="宋体"/>
      <family val="0"/>
    </font>
    <font>
      <u val="single"/>
      <sz val="11"/>
      <color indexed="20"/>
      <name val="宋体"/>
      <family val="0"/>
    </font>
    <font>
      <sz val="11"/>
      <color indexed="53"/>
      <name val="宋体"/>
      <family val="0"/>
    </font>
    <font>
      <sz val="11"/>
      <color indexed="19"/>
      <name val="宋体"/>
      <family val="0"/>
    </font>
    <font>
      <b/>
      <sz val="11"/>
      <color indexed="53"/>
      <name val="宋体"/>
      <family val="0"/>
    </font>
    <font>
      <b/>
      <sz val="11"/>
      <color indexed="63"/>
      <name val="宋体"/>
      <family val="0"/>
    </font>
    <font>
      <b/>
      <sz val="11"/>
      <color indexed="9"/>
      <name val="宋体"/>
      <family val="0"/>
    </font>
    <font>
      <sz val="11"/>
      <color indexed="17"/>
      <name val="宋体"/>
      <family val="0"/>
    </font>
    <font>
      <sz val="10"/>
      <name val="Arial"/>
      <family val="2"/>
    </font>
    <font>
      <b/>
      <sz val="18"/>
      <name val="仿宋_GB2312"/>
      <family val="3"/>
    </font>
    <font>
      <vertAlign val="superscript"/>
      <sz val="10"/>
      <name val="仿宋_GB2312"/>
      <family val="3"/>
    </font>
    <font>
      <sz val="9"/>
      <name val="Arial"/>
      <family val="2"/>
    </font>
    <font>
      <b/>
      <sz val="20"/>
      <color rgb="FF000000"/>
      <name val="方正小标宋简体"/>
      <family val="4"/>
    </font>
    <font>
      <b/>
      <u val="single"/>
      <sz val="20"/>
      <color rgb="FF000000"/>
      <name val="方正小标宋简体"/>
      <family val="4"/>
    </font>
    <font>
      <sz val="11"/>
      <color indexed="8"/>
      <name val="Calibri"/>
      <family val="0"/>
    </font>
    <font>
      <sz val="12"/>
      <color indexed="8"/>
      <name val="Calibri"/>
      <family val="0"/>
    </font>
    <font>
      <sz val="11"/>
      <color theme="1"/>
      <name val="仿宋_GB2312"/>
      <family val="3"/>
    </font>
    <font>
      <sz val="11"/>
      <name val="Calibri"/>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right style="thin"/>
      <top style="thin"/>
      <bottom>
        <color indexed="63"/>
      </bottom>
    </border>
    <border>
      <left style="thin"/>
      <right>
        <color indexed="63"/>
      </right>
      <top>
        <color indexed="63"/>
      </top>
      <bottom style="thin"/>
    </border>
    <border>
      <left/>
      <right style="thin"/>
      <top>
        <color indexed="63"/>
      </top>
      <bottom style="thin"/>
    </border>
    <border>
      <left style="thin"/>
      <right>
        <color indexed="63"/>
      </right>
      <top style="thin"/>
      <bottom style="thin"/>
    </border>
    <border>
      <left/>
      <right>
        <color indexed="63"/>
      </right>
      <top style="thin"/>
      <bottom style="thin"/>
    </border>
    <border>
      <left>
        <color indexed="63"/>
      </left>
      <right style="thin"/>
      <top style="thin"/>
      <bottom style="thin"/>
    </border>
  </borders>
  <cellStyleXfs count="11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0" fillId="0" borderId="0">
      <alignment vertical="center"/>
      <protection/>
    </xf>
    <xf numFmtId="0" fontId="12" fillId="2" borderId="0" applyNumberFormat="0" applyBorder="0" applyAlignment="0" applyProtection="0"/>
    <xf numFmtId="0" fontId="43" fillId="3" borderId="1" applyNumberFormat="0" applyAlignment="0" applyProtection="0"/>
    <xf numFmtId="41" fontId="0" fillId="0" borderId="0" applyFont="0" applyFill="0" applyBorder="0" applyAlignment="0" applyProtection="0"/>
    <xf numFmtId="0" fontId="37" fillId="4" borderId="0" applyNumberFormat="0" applyBorder="0" applyAlignment="0" applyProtection="0"/>
    <xf numFmtId="0" fontId="12" fillId="4" borderId="0" applyNumberFormat="0" applyBorder="0" applyAlignment="0" applyProtection="0"/>
    <xf numFmtId="0" fontId="44" fillId="5" borderId="0" applyNumberFormat="0" applyBorder="0" applyAlignment="0" applyProtection="0"/>
    <xf numFmtId="43" fontId="0" fillId="0" borderId="0" applyFont="0" applyFill="0" applyBorder="0" applyAlignment="0" applyProtection="0"/>
    <xf numFmtId="0" fontId="37" fillId="4" borderId="0" applyNumberFormat="0" applyBorder="0" applyAlignment="0" applyProtection="0"/>
    <xf numFmtId="0" fontId="46" fillId="0" borderId="0" applyNumberFormat="0" applyFill="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12" fillId="6" borderId="2" applyNumberFormat="0" applyFont="0" applyAlignment="0" applyProtection="0"/>
    <xf numFmtId="0" fontId="0" fillId="0" borderId="0">
      <alignment vertical="center"/>
      <protection/>
    </xf>
    <xf numFmtId="0" fontId="41" fillId="0" borderId="0" applyNumberFormat="0" applyFill="0" applyBorder="0" applyAlignment="0" applyProtection="0"/>
    <xf numFmtId="0" fontId="0" fillId="0" borderId="0">
      <alignment vertical="center"/>
      <protection/>
    </xf>
    <xf numFmtId="0" fontId="37" fillId="3"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8" fillId="0" borderId="0" applyNumberFormat="0" applyFill="0" applyBorder="0" applyAlignment="0" applyProtection="0"/>
    <xf numFmtId="0" fontId="45" fillId="0" borderId="3" applyNumberFormat="0" applyFill="0" applyAlignment="0" applyProtection="0"/>
    <xf numFmtId="0" fontId="42" fillId="0" borderId="3" applyNumberFormat="0" applyFill="0" applyAlignment="0" applyProtection="0"/>
    <xf numFmtId="0" fontId="37" fillId="7" borderId="0" applyNumberFormat="0" applyBorder="0" applyAlignment="0" applyProtection="0"/>
    <xf numFmtId="0" fontId="39" fillId="0" borderId="4" applyNumberFormat="0" applyFill="0" applyAlignment="0" applyProtection="0"/>
    <xf numFmtId="0" fontId="37" fillId="3" borderId="0" applyNumberFormat="0" applyBorder="0" applyAlignment="0" applyProtection="0"/>
    <xf numFmtId="0" fontId="51" fillId="2" borderId="5" applyNumberFormat="0" applyAlignment="0" applyProtection="0"/>
    <xf numFmtId="0" fontId="50" fillId="2" borderId="1" applyNumberFormat="0" applyAlignment="0" applyProtection="0"/>
    <xf numFmtId="0" fontId="52" fillId="8" borderId="6" applyNumberFormat="0" applyAlignment="0" applyProtection="0"/>
    <xf numFmtId="0" fontId="0" fillId="0" borderId="0">
      <alignment vertical="center"/>
      <protection/>
    </xf>
    <xf numFmtId="0" fontId="12" fillId="9" borderId="0" applyNumberFormat="0" applyBorder="0" applyAlignment="0" applyProtection="0"/>
    <xf numFmtId="0" fontId="37" fillId="10" borderId="0" applyNumberFormat="0" applyBorder="0" applyAlignment="0" applyProtection="0"/>
    <xf numFmtId="0" fontId="48" fillId="0" borderId="7" applyNumberFormat="0" applyFill="0" applyAlignment="0" applyProtection="0"/>
    <xf numFmtId="0" fontId="30" fillId="0" borderId="8" applyNumberFormat="0" applyFill="0" applyAlignment="0" applyProtection="0"/>
    <xf numFmtId="0" fontId="53" fillId="9" borderId="0" applyNumberFormat="0" applyBorder="0" applyAlignment="0" applyProtection="0"/>
    <xf numFmtId="0" fontId="49" fillId="11" borderId="0" applyNumberFormat="0" applyBorder="0" applyAlignment="0" applyProtection="0"/>
    <xf numFmtId="0" fontId="0" fillId="0" borderId="0">
      <alignment vertical="center"/>
      <protection/>
    </xf>
    <xf numFmtId="0" fontId="12" fillId="12" borderId="0" applyNumberFormat="0" applyBorder="0" applyAlignment="0" applyProtection="0"/>
    <xf numFmtId="0" fontId="37" fillId="13" borderId="0" applyNumberFormat="0" applyBorder="0" applyAlignment="0" applyProtection="0"/>
    <xf numFmtId="0" fontId="0" fillId="0" borderId="0">
      <alignment vertical="center"/>
      <protection/>
    </xf>
    <xf numFmtId="0" fontId="12" fillId="14" borderId="0" applyNumberFormat="0" applyBorder="0" applyAlignment="0" applyProtection="0"/>
    <xf numFmtId="0" fontId="37" fillId="4" borderId="0" applyNumberFormat="0" applyBorder="0" applyAlignment="0" applyProtection="0"/>
    <xf numFmtId="0" fontId="12" fillId="12" borderId="0" applyNumberFormat="0" applyBorder="0" applyAlignment="0" applyProtection="0"/>
    <xf numFmtId="0" fontId="0" fillId="0" borderId="0">
      <alignment vertical="center"/>
      <protection/>
    </xf>
    <xf numFmtId="0" fontId="12" fillId="6" borderId="0" applyNumberFormat="0" applyBorder="0" applyAlignment="0" applyProtection="0"/>
    <xf numFmtId="0" fontId="37" fillId="4" borderId="0" applyNumberFormat="0" applyBorder="0" applyAlignment="0" applyProtection="0"/>
    <xf numFmtId="0" fontId="12" fillId="3" borderId="0" applyNumberFormat="0" applyBorder="0" applyAlignment="0" applyProtection="0"/>
    <xf numFmtId="0" fontId="37" fillId="8" borderId="0" applyNumberFormat="0" applyBorder="0" applyAlignment="0" applyProtection="0"/>
    <xf numFmtId="0" fontId="37" fillId="15" borderId="0" applyNumberFormat="0" applyBorder="0" applyAlignment="0" applyProtection="0"/>
    <xf numFmtId="0" fontId="0" fillId="0" borderId="0">
      <alignment vertical="center"/>
      <protection/>
    </xf>
    <xf numFmtId="0" fontId="12" fillId="6" borderId="0" applyNumberFormat="0" applyBorder="0" applyAlignment="0" applyProtection="0"/>
    <xf numFmtId="0" fontId="37" fillId="4" borderId="0" applyNumberFormat="0" applyBorder="0" applyAlignment="0" applyProtection="0"/>
    <xf numFmtId="0" fontId="12" fillId="11" borderId="0" applyNumberFormat="0" applyBorder="0" applyAlignment="0" applyProtection="0"/>
    <xf numFmtId="0" fontId="37" fillId="16" borderId="0" applyNumberFormat="0" applyBorder="0" applyAlignment="0" applyProtection="0"/>
    <xf numFmtId="0" fontId="0" fillId="0" borderId="0">
      <alignment vertical="center"/>
      <protection/>
    </xf>
    <xf numFmtId="0" fontId="12" fillId="12"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0" fillId="0" borderId="0">
      <alignment vertical="center"/>
      <protection/>
    </xf>
    <xf numFmtId="0" fontId="12"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2" fillId="0" borderId="0" applyProtection="0">
      <alignment vertical="center"/>
    </xf>
    <xf numFmtId="0" fontId="54"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221">
    <xf numFmtId="0" fontId="0" fillId="0" borderId="0" xfId="0" applyAlignment="1">
      <alignment vertical="center"/>
    </xf>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4" fillId="0" borderId="0" xfId="0" applyFont="1" applyFill="1" applyAlignment="1">
      <alignment horizontal="center" vertical="center"/>
    </xf>
    <xf numFmtId="0" fontId="0" fillId="0" borderId="0" xfId="0" applyFill="1" applyAlignment="1">
      <alignment vertical="center"/>
    </xf>
    <xf numFmtId="0" fontId="5" fillId="0" borderId="0" xfId="0" applyFont="1" applyFill="1" applyAlignment="1">
      <alignment horizontal="center" vertical="center"/>
    </xf>
    <xf numFmtId="0" fontId="5" fillId="0" borderId="0" xfId="0" applyFont="1" applyFill="1" applyAlignment="1">
      <alignment horizontal="left" vertical="center"/>
    </xf>
    <xf numFmtId="0" fontId="58" fillId="0" borderId="0" xfId="0" applyFont="1" applyFill="1" applyAlignment="1">
      <alignment horizontal="center" vertical="center"/>
    </xf>
    <xf numFmtId="0" fontId="59" fillId="0" borderId="0" xfId="0" applyFont="1" applyFill="1" applyAlignment="1">
      <alignment horizontal="center" vertical="center"/>
    </xf>
    <xf numFmtId="0" fontId="8" fillId="0" borderId="9" xfId="0" applyFont="1" applyFill="1" applyBorder="1" applyAlignment="1">
      <alignment horizontal="center" vertical="center" wrapText="1"/>
    </xf>
    <xf numFmtId="0" fontId="9" fillId="0" borderId="9" xfId="0" applyFont="1" applyFill="1" applyBorder="1" applyAlignment="1">
      <alignment horizontal="center" vertical="center"/>
    </xf>
    <xf numFmtId="0" fontId="10" fillId="0" borderId="9" xfId="0" applyFont="1" applyFill="1" applyBorder="1" applyAlignment="1">
      <alignment horizontal="center" vertical="center" wrapText="1"/>
    </xf>
    <xf numFmtId="0" fontId="3" fillId="0" borderId="9" xfId="0" applyFont="1" applyFill="1" applyBorder="1" applyAlignment="1">
      <alignment vertical="center"/>
    </xf>
    <xf numFmtId="0" fontId="10" fillId="0" borderId="9" xfId="0" applyFont="1" applyFill="1" applyBorder="1" applyAlignment="1">
      <alignment horizontal="justify" vertical="center" wrapText="1"/>
    </xf>
    <xf numFmtId="0" fontId="11" fillId="0" borderId="9" xfId="0" applyFont="1" applyFill="1" applyBorder="1" applyAlignment="1">
      <alignment horizontal="center" vertical="center" wrapText="1"/>
    </xf>
    <xf numFmtId="0" fontId="11" fillId="0" borderId="9" xfId="0" applyFont="1" applyFill="1" applyBorder="1" applyAlignment="1">
      <alignment horizontal="justify" vertical="center" wrapText="1"/>
    </xf>
    <xf numFmtId="0" fontId="60" fillId="0" borderId="0" xfId="0" applyNumberFormat="1" applyFont="1" applyFill="1" applyAlignment="1">
      <alignment horizontal="left" vertical="center" wrapText="1"/>
    </xf>
    <xf numFmtId="0" fontId="61" fillId="0" borderId="0" xfId="0" applyFont="1" applyFill="1" applyAlignment="1">
      <alignment horizontal="left" vertical="center" wrapText="1"/>
    </xf>
    <xf numFmtId="0" fontId="13" fillId="0" borderId="0" xfId="0" applyFont="1" applyFill="1" applyAlignment="1">
      <alignment vertical="center"/>
    </xf>
    <xf numFmtId="0" fontId="14" fillId="0" borderId="0" xfId="0" applyFont="1" applyFill="1" applyAlignment="1">
      <alignment vertical="center"/>
    </xf>
    <xf numFmtId="0" fontId="62" fillId="0" borderId="0" xfId="0" applyFont="1" applyFill="1" applyAlignment="1">
      <alignment vertical="center"/>
    </xf>
    <xf numFmtId="0" fontId="16" fillId="0" borderId="0" xfId="0" applyFont="1" applyFill="1" applyAlignment="1">
      <alignment vertical="center"/>
    </xf>
    <xf numFmtId="0" fontId="17" fillId="0" borderId="0" xfId="0" applyFont="1" applyFill="1" applyAlignment="1">
      <alignment vertical="center"/>
    </xf>
    <xf numFmtId="0" fontId="14" fillId="0" borderId="0" xfId="0" applyFont="1" applyFill="1" applyAlignment="1">
      <alignment horizontal="center" vertical="center"/>
    </xf>
    <xf numFmtId="0" fontId="17" fillId="0" borderId="0" xfId="0" applyFont="1" applyFill="1" applyAlignment="1">
      <alignment horizontal="center" vertical="center"/>
    </xf>
    <xf numFmtId="0" fontId="18" fillId="0" borderId="0" xfId="0" applyFont="1" applyFill="1" applyAlignment="1">
      <alignment vertical="center"/>
    </xf>
    <xf numFmtId="0" fontId="18" fillId="0" borderId="0" xfId="0" applyFont="1" applyFill="1" applyAlignment="1">
      <alignment vertical="center"/>
    </xf>
    <xf numFmtId="0" fontId="19" fillId="0" borderId="0" xfId="0" applyFont="1" applyFill="1" applyAlignment="1">
      <alignment horizontal="center" vertical="center"/>
    </xf>
    <xf numFmtId="0" fontId="18" fillId="0" borderId="0" xfId="0" applyFont="1" applyFill="1" applyAlignment="1">
      <alignment horizontal="left" vertical="center"/>
    </xf>
    <xf numFmtId="0" fontId="18" fillId="0" borderId="0" xfId="0" applyFont="1" applyFill="1" applyAlignment="1">
      <alignment horizontal="center" vertical="center"/>
    </xf>
    <xf numFmtId="0" fontId="18" fillId="0" borderId="0" xfId="0" applyFont="1" applyFill="1" applyAlignment="1">
      <alignment horizontal="left" vertical="center"/>
    </xf>
    <xf numFmtId="0" fontId="18" fillId="0" borderId="0" xfId="0" applyFont="1" applyFill="1" applyAlignment="1">
      <alignment vertical="center" wrapText="1"/>
    </xf>
    <xf numFmtId="0" fontId="20" fillId="0" borderId="0" xfId="0" applyFont="1" applyFill="1" applyAlignment="1">
      <alignment horizontal="left" vertical="center"/>
    </xf>
    <xf numFmtId="0" fontId="21" fillId="0" borderId="0" xfId="0" applyFont="1" applyFill="1" applyAlignment="1">
      <alignment horizontal="center" vertical="center"/>
    </xf>
    <xf numFmtId="0" fontId="21" fillId="0" borderId="0" xfId="0" applyFont="1" applyFill="1" applyAlignment="1">
      <alignment horizontal="left" vertical="center"/>
    </xf>
    <xf numFmtId="0" fontId="13" fillId="0" borderId="0" xfId="0" applyFont="1" applyFill="1" applyAlignment="1">
      <alignment horizontal="center" vertical="center"/>
    </xf>
    <xf numFmtId="0" fontId="13" fillId="0" borderId="0" xfId="0" applyFont="1" applyFill="1" applyAlignment="1">
      <alignment horizontal="left" vertical="center"/>
    </xf>
    <xf numFmtId="0" fontId="17" fillId="0" borderId="10" xfId="0" applyFont="1" applyFill="1" applyBorder="1" applyAlignment="1">
      <alignment horizontal="left" vertical="center"/>
    </xf>
    <xf numFmtId="0" fontId="14" fillId="0" borderId="10" xfId="0" applyFont="1" applyFill="1" applyBorder="1" applyAlignment="1">
      <alignment horizontal="left" vertical="center"/>
    </xf>
    <xf numFmtId="0" fontId="14" fillId="0" borderId="0" xfId="0" applyFont="1" applyFill="1" applyBorder="1" applyAlignment="1">
      <alignment horizontal="center" vertical="center"/>
    </xf>
    <xf numFmtId="0" fontId="14" fillId="0" borderId="0" xfId="0" applyFont="1" applyFill="1" applyBorder="1" applyAlignment="1">
      <alignment horizontal="left" vertical="center"/>
    </xf>
    <xf numFmtId="0" fontId="14" fillId="0" borderId="0" xfId="0" applyFont="1" applyFill="1" applyAlignment="1">
      <alignment horizontal="left" vertical="center"/>
    </xf>
    <xf numFmtId="0" fontId="17" fillId="0" borderId="9" xfId="0" applyFont="1" applyFill="1" applyBorder="1" applyAlignment="1">
      <alignment horizontal="center" vertical="center" wrapText="1"/>
    </xf>
    <xf numFmtId="0" fontId="17" fillId="0" borderId="9" xfId="0" applyFont="1" applyFill="1" applyBorder="1" applyAlignment="1">
      <alignment horizontal="left" vertical="center" wrapText="1"/>
    </xf>
    <xf numFmtId="0" fontId="14" fillId="0" borderId="9" xfId="0" applyFont="1" applyFill="1" applyBorder="1" applyAlignment="1">
      <alignment horizontal="center" vertical="center" wrapText="1"/>
    </xf>
    <xf numFmtId="0" fontId="14" fillId="0" borderId="9" xfId="0" applyFont="1" applyFill="1" applyBorder="1" applyAlignment="1">
      <alignment horizontal="left" vertical="center" wrapText="1"/>
    </xf>
    <xf numFmtId="176" fontId="17" fillId="0" borderId="9" xfId="0" applyNumberFormat="1" applyFont="1" applyFill="1" applyBorder="1" applyAlignment="1">
      <alignment horizontal="center" vertical="center" wrapText="1"/>
    </xf>
    <xf numFmtId="0" fontId="14" fillId="0" borderId="9" xfId="0" applyFont="1" applyFill="1" applyBorder="1" applyAlignment="1">
      <alignment horizontal="justify" vertical="center" wrapText="1"/>
    </xf>
    <xf numFmtId="0" fontId="17" fillId="0" borderId="9" xfId="0" applyFont="1" applyFill="1" applyBorder="1" applyAlignment="1">
      <alignment horizontal="justify" vertical="center" wrapText="1"/>
    </xf>
    <xf numFmtId="0" fontId="14" fillId="0" borderId="9" xfId="80" applyFont="1" applyFill="1" applyBorder="1" applyAlignment="1">
      <alignment horizontal="center" vertical="center" wrapText="1"/>
      <protection/>
    </xf>
    <xf numFmtId="177" fontId="14" fillId="0" borderId="9" xfId="80" applyNumberFormat="1" applyFont="1" applyFill="1" applyBorder="1" applyAlignment="1">
      <alignment horizontal="justify" vertical="center" wrapText="1"/>
      <protection/>
    </xf>
    <xf numFmtId="0" fontId="14" fillId="0" borderId="9" xfId="80" applyFont="1" applyFill="1" applyBorder="1" applyAlignment="1">
      <alignment horizontal="justify" vertical="center" wrapText="1"/>
      <protection/>
    </xf>
    <xf numFmtId="0" fontId="14" fillId="0" borderId="9" xfId="80" applyFont="1" applyFill="1" applyBorder="1" applyAlignment="1">
      <alignment horizontal="left" vertical="center" wrapText="1"/>
      <protection/>
    </xf>
    <xf numFmtId="0" fontId="22" fillId="0" borderId="9" xfId="0" applyFont="1" applyFill="1" applyBorder="1" applyAlignment="1">
      <alignment horizontal="center" vertical="center" wrapText="1"/>
    </xf>
    <xf numFmtId="177" fontId="14" fillId="0" borderId="9" xfId="0" applyNumberFormat="1" applyFont="1" applyFill="1" applyBorder="1" applyAlignment="1" applyProtection="1">
      <alignment horizontal="center" vertical="center" wrapText="1"/>
      <protection locked="0"/>
    </xf>
    <xf numFmtId="177" fontId="14" fillId="0" borderId="9" xfId="0" applyNumberFormat="1" applyFont="1" applyFill="1" applyBorder="1" applyAlignment="1" applyProtection="1">
      <alignment horizontal="left" vertical="center" wrapText="1"/>
      <protection locked="0"/>
    </xf>
    <xf numFmtId="176" fontId="14" fillId="0" borderId="9" xfId="0" applyNumberFormat="1" applyFont="1" applyFill="1" applyBorder="1" applyAlignment="1" applyProtection="1">
      <alignment horizontal="center" vertical="center" wrapText="1"/>
      <protection locked="0"/>
    </xf>
    <xf numFmtId="0" fontId="14" fillId="0" borderId="9" xfId="0" applyFont="1" applyFill="1" applyBorder="1" applyAlignment="1" applyProtection="1">
      <alignment horizontal="left" vertical="center" wrapText="1"/>
      <protection locked="0"/>
    </xf>
    <xf numFmtId="0" fontId="17" fillId="0" borderId="9" xfId="0" applyFont="1" applyFill="1" applyBorder="1" applyAlignment="1" applyProtection="1">
      <alignment horizontal="center" vertical="center" wrapText="1"/>
      <protection/>
    </xf>
    <xf numFmtId="0" fontId="17" fillId="0" borderId="9" xfId="0" applyFont="1" applyFill="1" applyBorder="1" applyAlignment="1" applyProtection="1">
      <alignment horizontal="left" vertical="center" wrapText="1"/>
      <protection/>
    </xf>
    <xf numFmtId="0" fontId="14" fillId="0" borderId="9" xfId="0" applyFont="1" applyFill="1" applyBorder="1" applyAlignment="1" applyProtection="1">
      <alignment horizontal="center" vertical="center" wrapText="1"/>
      <protection/>
    </xf>
    <xf numFmtId="0" fontId="14" fillId="0" borderId="9" xfId="80" applyNumberFormat="1" applyFont="1" applyFill="1" applyBorder="1" applyAlignment="1">
      <alignment horizontal="justify" vertical="center" wrapText="1"/>
      <protection/>
    </xf>
    <xf numFmtId="0" fontId="22" fillId="0" borderId="9" xfId="89" applyFont="1" applyFill="1" applyBorder="1" applyAlignment="1">
      <alignment horizontal="center" vertical="center" wrapText="1"/>
      <protection/>
    </xf>
    <xf numFmtId="0" fontId="14" fillId="0" borderId="9" xfId="81" applyFont="1" applyFill="1" applyBorder="1" applyAlignment="1" applyProtection="1">
      <alignment horizontal="center" vertical="center" wrapText="1"/>
      <protection locked="0"/>
    </xf>
    <xf numFmtId="0" fontId="22" fillId="0" borderId="9" xfId="89" applyFont="1" applyFill="1" applyBorder="1" applyAlignment="1">
      <alignment horizontal="justify" vertical="center" wrapText="1"/>
      <protection/>
    </xf>
    <xf numFmtId="177" fontId="14" fillId="0" borderId="9" xfId="81" applyNumberFormat="1" applyFont="1" applyFill="1" applyBorder="1" applyAlignment="1" applyProtection="1">
      <alignment horizontal="center" vertical="center" wrapText="1"/>
      <protection locked="0"/>
    </xf>
    <xf numFmtId="177" fontId="14" fillId="0" borderId="9" xfId="81" applyNumberFormat="1" applyFont="1" applyFill="1" applyBorder="1" applyAlignment="1" applyProtection="1">
      <alignment horizontal="left" vertical="center" wrapText="1"/>
      <protection locked="0"/>
    </xf>
    <xf numFmtId="0" fontId="22" fillId="0" borderId="9" xfId="90" applyFont="1" applyFill="1" applyBorder="1" applyAlignment="1">
      <alignment horizontal="center" vertical="center" wrapText="1"/>
      <protection/>
    </xf>
    <xf numFmtId="177" fontId="14" fillId="0" borderId="9" xfId="82" applyNumberFormat="1" applyFont="1" applyFill="1" applyBorder="1" applyAlignment="1" applyProtection="1">
      <alignment horizontal="center" vertical="center" wrapText="1"/>
      <protection locked="0"/>
    </xf>
    <xf numFmtId="0" fontId="22" fillId="0" borderId="9" xfId="90" applyFont="1" applyFill="1" applyBorder="1" applyAlignment="1">
      <alignment horizontal="justify" vertical="center" wrapText="1"/>
      <protection/>
    </xf>
    <xf numFmtId="177" fontId="14" fillId="0" borderId="9" xfId="82" applyNumberFormat="1" applyFont="1" applyFill="1" applyBorder="1" applyAlignment="1" applyProtection="1">
      <alignment horizontal="left" vertical="center" wrapText="1"/>
      <protection locked="0"/>
    </xf>
    <xf numFmtId="0" fontId="14" fillId="0" borderId="9" xfId="82" applyFont="1" applyFill="1" applyBorder="1" applyAlignment="1" applyProtection="1">
      <alignment horizontal="center" vertical="center" wrapText="1"/>
      <protection locked="0"/>
    </xf>
    <xf numFmtId="0" fontId="14" fillId="0" borderId="9" xfId="90" applyFont="1" applyFill="1" applyBorder="1" applyAlignment="1">
      <alignment horizontal="center" vertical="center" wrapText="1"/>
      <protection/>
    </xf>
    <xf numFmtId="0" fontId="14" fillId="0" borderId="9" xfId="90" applyFont="1" applyFill="1" applyBorder="1" applyAlignment="1">
      <alignment horizontal="justify" vertical="center" wrapText="1"/>
      <protection/>
    </xf>
    <xf numFmtId="176" fontId="14" fillId="0" borderId="9" xfId="0" applyNumberFormat="1" applyFont="1" applyFill="1" applyBorder="1" applyAlignment="1">
      <alignment horizontal="center" vertical="center" wrapText="1"/>
    </xf>
    <xf numFmtId="0" fontId="14" fillId="0" borderId="9" xfId="0" applyFont="1" applyFill="1" applyBorder="1" applyAlignment="1">
      <alignment horizontal="left" vertical="center" wrapText="1"/>
    </xf>
    <xf numFmtId="49" fontId="14" fillId="0" borderId="9" xfId="0" applyNumberFormat="1" applyFont="1" applyFill="1" applyBorder="1" applyAlignment="1" applyProtection="1">
      <alignment horizontal="center" vertical="center" wrapText="1"/>
      <protection locked="0"/>
    </xf>
    <xf numFmtId="178" fontId="23" fillId="0" borderId="9" xfId="89" applyNumberFormat="1" applyFont="1" applyFill="1" applyBorder="1" applyAlignment="1" applyProtection="1">
      <alignment horizontal="center" vertical="center" wrapText="1"/>
      <protection locked="0"/>
    </xf>
    <xf numFmtId="49" fontId="14" fillId="0" borderId="9" xfId="90" applyNumberFormat="1" applyFont="1" applyFill="1" applyBorder="1" applyAlignment="1" applyProtection="1">
      <alignment horizontal="center" vertical="center" wrapText="1"/>
      <protection locked="0"/>
    </xf>
    <xf numFmtId="178" fontId="14" fillId="0" borderId="9" xfId="90" applyNumberFormat="1" applyFont="1" applyFill="1" applyBorder="1" applyAlignment="1" applyProtection="1">
      <alignment horizontal="center" vertical="center" wrapText="1"/>
      <protection locked="0"/>
    </xf>
    <xf numFmtId="179" fontId="17" fillId="0" borderId="9" xfId="0" applyNumberFormat="1" applyFont="1" applyFill="1" applyBorder="1" applyAlignment="1">
      <alignment horizontal="center" vertical="center" wrapText="1"/>
    </xf>
    <xf numFmtId="49" fontId="17" fillId="0" borderId="9" xfId="0" applyNumberFormat="1" applyFont="1" applyFill="1" applyBorder="1" applyAlignment="1">
      <alignment horizontal="center" vertical="center" wrapText="1"/>
    </xf>
    <xf numFmtId="179" fontId="14" fillId="0" borderId="9" xfId="0" applyNumberFormat="1" applyFont="1" applyFill="1" applyBorder="1" applyAlignment="1">
      <alignment horizontal="center" vertical="center" wrapText="1"/>
    </xf>
    <xf numFmtId="49" fontId="14" fillId="0" borderId="9" xfId="0" applyNumberFormat="1" applyFont="1" applyFill="1" applyBorder="1" applyAlignment="1">
      <alignment horizontal="center" vertical="center" wrapText="1"/>
    </xf>
    <xf numFmtId="0" fontId="13" fillId="0" borderId="0" xfId="0" applyFont="1" applyFill="1" applyAlignment="1">
      <alignment horizontal="center" vertical="center" wrapText="1"/>
    </xf>
    <xf numFmtId="0" fontId="14" fillId="0" borderId="0" xfId="0" applyFont="1" applyFill="1" applyAlignment="1">
      <alignment horizontal="center" vertical="center" wrapText="1"/>
    </xf>
    <xf numFmtId="14" fontId="14" fillId="0" borderId="0" xfId="0" applyNumberFormat="1" applyFont="1" applyFill="1" applyAlignment="1">
      <alignment horizontal="center" vertical="center"/>
    </xf>
    <xf numFmtId="177" fontId="14" fillId="0" borderId="9" xfId="0" applyNumberFormat="1" applyFont="1" applyFill="1" applyBorder="1" applyAlignment="1">
      <alignment horizontal="center" vertical="center" wrapText="1"/>
    </xf>
    <xf numFmtId="0" fontId="14" fillId="0" borderId="9" xfId="80" applyFont="1" applyFill="1" applyBorder="1" applyAlignment="1">
      <alignment vertical="center" wrapText="1"/>
      <protection/>
    </xf>
    <xf numFmtId="0" fontId="14" fillId="0" borderId="9" xfId="0" applyNumberFormat="1" applyFont="1" applyFill="1" applyBorder="1" applyAlignment="1" applyProtection="1">
      <alignment horizontal="left" vertical="center" wrapText="1"/>
      <protection locked="0"/>
    </xf>
    <xf numFmtId="177" fontId="14" fillId="0" borderId="9" xfId="80" applyNumberFormat="1" applyFont="1" applyFill="1" applyBorder="1" applyAlignment="1" applyProtection="1">
      <alignment horizontal="center" vertical="center" wrapText="1"/>
      <protection locked="0"/>
    </xf>
    <xf numFmtId="0" fontId="14" fillId="0" borderId="9" xfId="81" applyFont="1" applyFill="1" applyBorder="1" applyAlignment="1" applyProtection="1">
      <alignment horizontal="left" vertical="center" wrapText="1"/>
      <protection locked="0"/>
    </xf>
    <xf numFmtId="0" fontId="14" fillId="0" borderId="9" xfId="82" applyFont="1" applyFill="1" applyBorder="1" applyAlignment="1" applyProtection="1">
      <alignment horizontal="left" vertical="center" wrapText="1"/>
      <protection locked="0"/>
    </xf>
    <xf numFmtId="0" fontId="14" fillId="0" borderId="9"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9" xfId="0" applyFont="1" applyFill="1" applyBorder="1" applyAlignment="1">
      <alignment horizontal="left" vertical="center" wrapText="1"/>
    </xf>
    <xf numFmtId="0" fontId="22" fillId="0" borderId="9" xfId="96" applyFont="1" applyFill="1" applyBorder="1" applyAlignment="1">
      <alignment horizontal="center" vertical="center" wrapText="1"/>
      <protection/>
    </xf>
    <xf numFmtId="0" fontId="22" fillId="0" borderId="9" xfId="96" applyFont="1" applyFill="1" applyBorder="1" applyAlignment="1">
      <alignment horizontal="justify" vertical="center" wrapText="1"/>
      <protection/>
    </xf>
    <xf numFmtId="0" fontId="22" fillId="0" borderId="9" xfId="96" applyFont="1" applyFill="1" applyBorder="1" applyAlignment="1">
      <alignment horizontal="left" vertical="center" wrapText="1"/>
      <protection/>
    </xf>
    <xf numFmtId="0" fontId="14" fillId="0" borderId="9" xfId="96" applyNumberFormat="1" applyFont="1" applyFill="1" applyBorder="1" applyAlignment="1" applyProtection="1">
      <alignment horizontal="center" vertical="center" wrapText="1"/>
      <protection locked="0"/>
    </xf>
    <xf numFmtId="177" fontId="14" fillId="0" borderId="9" xfId="96" applyNumberFormat="1" applyFont="1" applyFill="1" applyBorder="1" applyAlignment="1" applyProtection="1">
      <alignment horizontal="center" vertical="center" wrapText="1"/>
      <protection locked="0"/>
    </xf>
    <xf numFmtId="0" fontId="14" fillId="0" borderId="9" xfId="96" applyNumberFormat="1" applyFont="1" applyFill="1" applyBorder="1" applyAlignment="1" applyProtection="1">
      <alignment horizontal="left" vertical="center" wrapText="1"/>
      <protection locked="0"/>
    </xf>
    <xf numFmtId="176" fontId="14" fillId="0" borderId="9" xfId="101" applyNumberFormat="1" applyFont="1" applyFill="1" applyBorder="1" applyAlignment="1">
      <alignment horizontal="center" vertical="center" wrapText="1"/>
      <protection/>
    </xf>
    <xf numFmtId="176" fontId="14" fillId="0" borderId="9" xfId="96" applyNumberFormat="1" applyFont="1" applyFill="1" applyBorder="1" applyAlignment="1">
      <alignment horizontal="center" vertical="center" wrapText="1"/>
      <protection/>
    </xf>
    <xf numFmtId="176" fontId="14" fillId="0" borderId="9" xfId="96" applyNumberFormat="1" applyFont="1" applyFill="1" applyBorder="1" applyAlignment="1">
      <alignment horizontal="center" vertical="center"/>
      <protection/>
    </xf>
    <xf numFmtId="49" fontId="14" fillId="0" borderId="9" xfId="96" applyNumberFormat="1" applyFont="1" applyFill="1" applyBorder="1" applyAlignment="1" applyProtection="1">
      <alignment horizontal="center" vertical="center" wrapText="1"/>
      <protection locked="0"/>
    </xf>
    <xf numFmtId="0" fontId="14" fillId="0" borderId="9" xfId="96" applyFont="1" applyFill="1" applyBorder="1" applyAlignment="1">
      <alignment horizontal="center" vertical="center" wrapText="1"/>
      <protection/>
    </xf>
    <xf numFmtId="0" fontId="24" fillId="0" borderId="9" xfId="0" applyFont="1" applyFill="1" applyBorder="1" applyAlignment="1">
      <alignment horizontal="left" vertical="center"/>
    </xf>
    <xf numFmtId="0" fontId="17" fillId="0" borderId="9" xfId="80" applyFont="1" applyFill="1" applyBorder="1" applyAlignment="1">
      <alignment horizontal="center" vertical="center" wrapText="1"/>
      <protection/>
    </xf>
    <xf numFmtId="0" fontId="17" fillId="0" borderId="9" xfId="80" applyFont="1" applyFill="1" applyBorder="1" applyAlignment="1">
      <alignment horizontal="justify" vertical="center" wrapText="1"/>
      <protection/>
    </xf>
    <xf numFmtId="0" fontId="24" fillId="0" borderId="9" xfId="0" applyFont="1" applyFill="1" applyBorder="1" applyAlignment="1" applyProtection="1">
      <alignment horizontal="left" vertical="center" wrapText="1"/>
      <protection locked="0"/>
    </xf>
    <xf numFmtId="177" fontId="24" fillId="0" borderId="9" xfId="0" applyNumberFormat="1" applyFont="1" applyFill="1" applyBorder="1" applyAlignment="1" applyProtection="1">
      <alignment horizontal="center" vertical="center" wrapText="1"/>
      <protection locked="0"/>
    </xf>
    <xf numFmtId="177" fontId="24" fillId="0" borderId="9" xfId="0" applyNumberFormat="1" applyFont="1" applyFill="1" applyBorder="1" applyAlignment="1" applyProtection="1">
      <alignment horizontal="left" vertical="center" wrapText="1"/>
      <protection locked="0"/>
    </xf>
    <xf numFmtId="0" fontId="25" fillId="0" borderId="9" xfId="97" applyFont="1" applyFill="1" applyBorder="1" applyAlignment="1">
      <alignment horizontal="center" vertical="center" wrapText="1"/>
      <protection/>
    </xf>
    <xf numFmtId="0" fontId="22" fillId="0" borderId="9" xfId="97" applyFont="1" applyFill="1" applyBorder="1" applyAlignment="1">
      <alignment horizontal="center" vertical="center" wrapText="1"/>
      <protection/>
    </xf>
    <xf numFmtId="0" fontId="22" fillId="0" borderId="9" xfId="97" applyFont="1" applyFill="1" applyBorder="1" applyAlignment="1">
      <alignment horizontal="justify" vertical="center" wrapText="1"/>
      <protection/>
    </xf>
    <xf numFmtId="0" fontId="22" fillId="0" borderId="9" xfId="97" applyFont="1" applyFill="1" applyBorder="1" applyAlignment="1">
      <alignment horizontal="left" vertical="center" wrapText="1"/>
      <protection/>
    </xf>
    <xf numFmtId="0" fontId="14" fillId="0" borderId="9" xfId="97" applyNumberFormat="1" applyFont="1" applyFill="1" applyBorder="1" applyAlignment="1" applyProtection="1">
      <alignment horizontal="center" vertical="center" wrapText="1"/>
      <protection locked="0"/>
    </xf>
    <xf numFmtId="0" fontId="14" fillId="0" borderId="9" xfId="97" applyFont="1" applyFill="1" applyBorder="1" applyAlignment="1" applyProtection="1">
      <alignment horizontal="center" vertical="center" wrapText="1"/>
      <protection locked="0"/>
    </xf>
    <xf numFmtId="177" fontId="14" fillId="0" borderId="9" xfId="97" applyNumberFormat="1" applyFont="1" applyFill="1" applyBorder="1" applyAlignment="1" applyProtection="1">
      <alignment horizontal="center" vertical="center" wrapText="1"/>
      <protection locked="0"/>
    </xf>
    <xf numFmtId="177" fontId="14" fillId="0" borderId="9" xfId="97" applyNumberFormat="1" applyFont="1" applyFill="1" applyBorder="1" applyAlignment="1" applyProtection="1">
      <alignment horizontal="left" vertical="center" wrapText="1"/>
      <protection locked="0"/>
    </xf>
    <xf numFmtId="0" fontId="14" fillId="0" borderId="9" xfId="108" applyNumberFormat="1" applyFont="1" applyFill="1" applyBorder="1" applyAlignment="1" applyProtection="1">
      <alignment horizontal="center" vertical="center" wrapText="1"/>
      <protection locked="0"/>
    </xf>
    <xf numFmtId="0" fontId="14" fillId="0" borderId="9" xfId="97" applyFont="1" applyFill="1" applyBorder="1" applyAlignment="1" applyProtection="1">
      <alignment horizontal="left" vertical="center" wrapText="1"/>
      <protection locked="0"/>
    </xf>
    <xf numFmtId="0" fontId="14" fillId="0" borderId="9" xfId="61" applyNumberFormat="1" applyFont="1" applyFill="1" applyBorder="1" applyAlignment="1" applyProtection="1">
      <alignment horizontal="center" vertical="center" wrapText="1"/>
      <protection locked="0"/>
    </xf>
    <xf numFmtId="0" fontId="14" fillId="0" borderId="9" xfId="97" applyNumberFormat="1" applyFont="1" applyFill="1" applyBorder="1" applyAlignment="1" applyProtection="1">
      <alignment horizontal="left" vertical="center" wrapText="1"/>
      <protection locked="0"/>
    </xf>
    <xf numFmtId="176" fontId="14" fillId="0" borderId="9" xfId="97" applyNumberFormat="1" applyFont="1" applyFill="1" applyBorder="1" applyAlignment="1">
      <alignment horizontal="center" vertical="center"/>
      <protection/>
    </xf>
    <xf numFmtId="0" fontId="25" fillId="0" borderId="9" xfId="74" applyFont="1" applyFill="1" applyBorder="1" applyAlignment="1">
      <alignment horizontal="center" vertical="center" wrapText="1"/>
      <protection/>
    </xf>
    <xf numFmtId="0" fontId="25" fillId="0" borderId="9" xfId="74" applyFont="1" applyFill="1" applyBorder="1" applyAlignment="1">
      <alignment horizontal="justify" vertical="center" wrapText="1"/>
      <protection/>
    </xf>
    <xf numFmtId="0" fontId="22" fillId="0" borderId="9" xfId="74" applyFont="1" applyFill="1" applyBorder="1" applyAlignment="1">
      <alignment horizontal="left" vertical="center" wrapText="1"/>
      <protection/>
    </xf>
    <xf numFmtId="0" fontId="22" fillId="0" borderId="9" xfId="74" applyFont="1" applyFill="1" applyBorder="1" applyAlignment="1">
      <alignment horizontal="center" vertical="center" wrapText="1"/>
      <protection/>
    </xf>
    <xf numFmtId="0" fontId="18" fillId="0" borderId="9" xfId="74" applyNumberFormat="1" applyFont="1" applyFill="1" applyBorder="1" applyAlignment="1" applyProtection="1">
      <alignment horizontal="center" vertical="center" wrapText="1"/>
      <protection locked="0"/>
    </xf>
    <xf numFmtId="0" fontId="14" fillId="0" borderId="9" xfId="74" applyFont="1" applyFill="1" applyBorder="1" applyAlignment="1">
      <alignment horizontal="justify" vertical="center"/>
      <protection/>
    </xf>
    <xf numFmtId="0" fontId="22" fillId="0" borderId="9" xfId="74" applyFont="1" applyFill="1" applyBorder="1" applyAlignment="1">
      <alignment horizontal="justify" vertical="center" wrapText="1"/>
      <protection/>
    </xf>
    <xf numFmtId="0" fontId="14" fillId="0" borderId="9" xfId="74" applyFont="1" applyFill="1" applyBorder="1" applyAlignment="1">
      <alignment horizontal="left" vertical="center" wrapText="1"/>
      <protection/>
    </xf>
    <xf numFmtId="0" fontId="24" fillId="0" borderId="9" xfId="74" applyNumberFormat="1" applyFont="1" applyFill="1" applyBorder="1" applyAlignment="1" applyProtection="1">
      <alignment horizontal="center" vertical="center" wrapText="1"/>
      <protection locked="0"/>
    </xf>
    <xf numFmtId="0" fontId="24" fillId="0" borderId="9" xfId="74" applyFont="1" applyFill="1" applyBorder="1" applyAlignment="1" applyProtection="1">
      <alignment horizontal="left" vertical="center" wrapText="1"/>
      <protection locked="0"/>
    </xf>
    <xf numFmtId="177" fontId="24" fillId="0" borderId="9" xfId="74" applyNumberFormat="1" applyFont="1" applyFill="1" applyBorder="1" applyAlignment="1" applyProtection="1">
      <alignment horizontal="center" vertical="center" wrapText="1"/>
      <protection locked="0"/>
    </xf>
    <xf numFmtId="177" fontId="24" fillId="0" borderId="9" xfId="74" applyNumberFormat="1" applyFont="1" applyFill="1" applyBorder="1" applyAlignment="1" applyProtection="1">
      <alignment horizontal="left" vertical="center" wrapText="1"/>
      <protection locked="0"/>
    </xf>
    <xf numFmtId="0" fontId="14" fillId="0" borderId="9" xfId="85" applyFont="1" applyFill="1" applyBorder="1" applyAlignment="1" applyProtection="1">
      <alignment horizontal="center" vertical="center" wrapText="1"/>
      <protection locked="0"/>
    </xf>
    <xf numFmtId="0" fontId="22" fillId="0" borderId="9" xfId="79" applyFont="1" applyFill="1" applyBorder="1" applyAlignment="1">
      <alignment horizontal="center" vertical="center" wrapText="1"/>
      <protection/>
    </xf>
    <xf numFmtId="0" fontId="14" fillId="0" borderId="9" xfId="79" applyFont="1" applyFill="1" applyBorder="1" applyAlignment="1" applyProtection="1">
      <alignment horizontal="left" vertical="center" wrapText="1"/>
      <protection locked="0"/>
    </xf>
    <xf numFmtId="0" fontId="22" fillId="0" borderId="9" xfId="79" applyFont="1" applyFill="1" applyBorder="1" applyAlignment="1">
      <alignment horizontal="justify" vertical="center" wrapText="1"/>
      <protection/>
    </xf>
    <xf numFmtId="177" fontId="14" fillId="0" borderId="9" xfId="79" applyNumberFormat="1" applyFont="1" applyFill="1" applyBorder="1" applyAlignment="1" applyProtection="1">
      <alignment horizontal="center" vertical="center" wrapText="1"/>
      <protection locked="0"/>
    </xf>
    <xf numFmtId="177" fontId="14" fillId="0" borderId="9" xfId="79" applyNumberFormat="1" applyFont="1" applyFill="1" applyBorder="1" applyAlignment="1" applyProtection="1">
      <alignment horizontal="left" vertical="center" wrapText="1"/>
      <protection locked="0"/>
    </xf>
    <xf numFmtId="49" fontId="17" fillId="0" borderId="9" xfId="80" applyNumberFormat="1" applyFont="1" applyFill="1" applyBorder="1" applyAlignment="1">
      <alignment horizontal="center" vertical="center" wrapText="1"/>
      <protection/>
    </xf>
    <xf numFmtId="0" fontId="19" fillId="0" borderId="0" xfId="0" applyFont="1" applyFill="1" applyAlignment="1">
      <alignment horizontal="left" vertical="center"/>
    </xf>
    <xf numFmtId="178" fontId="14" fillId="0" borderId="9" xfId="0" applyNumberFormat="1" applyFont="1" applyFill="1" applyBorder="1" applyAlignment="1" applyProtection="1">
      <alignment horizontal="center" vertical="center" wrapText="1"/>
      <protection locked="0"/>
    </xf>
    <xf numFmtId="49" fontId="14" fillId="0" borderId="9" xfId="97" applyNumberFormat="1" applyFont="1" applyFill="1" applyBorder="1" applyAlignment="1" applyProtection="1">
      <alignment horizontal="center" vertical="center" wrapText="1"/>
      <protection locked="0"/>
    </xf>
    <xf numFmtId="178" fontId="14" fillId="0" borderId="9" xfId="74" applyNumberFormat="1" applyFont="1" applyFill="1" applyBorder="1" applyAlignment="1" applyProtection="1">
      <alignment horizontal="center" vertical="center" wrapText="1"/>
      <protection locked="0"/>
    </xf>
    <xf numFmtId="49" fontId="14" fillId="0" borderId="9" xfId="79" applyNumberFormat="1" applyFont="1" applyFill="1" applyBorder="1" applyAlignment="1" applyProtection="1">
      <alignment horizontal="center" vertical="center" wrapText="1"/>
      <protection locked="0"/>
    </xf>
    <xf numFmtId="0" fontId="14" fillId="0" borderId="9" xfId="0" applyNumberFormat="1" applyFont="1" applyFill="1" applyBorder="1" applyAlignment="1" applyProtection="1">
      <alignment horizontal="center" vertical="center" wrapText="1"/>
      <protection locked="0"/>
    </xf>
    <xf numFmtId="0" fontId="14" fillId="0" borderId="9" xfId="0" applyFont="1" applyFill="1" applyBorder="1" applyAlignment="1" applyProtection="1">
      <alignment horizontal="center" vertical="center" wrapText="1"/>
      <protection locked="0"/>
    </xf>
    <xf numFmtId="0" fontId="24" fillId="0" borderId="9" xfId="0" applyNumberFormat="1"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24" fillId="0" borderId="9" xfId="0" applyNumberFormat="1" applyFont="1" applyFill="1" applyBorder="1" applyAlignment="1" applyProtection="1">
      <alignment horizontal="left" vertical="center" wrapText="1"/>
      <protection locked="0"/>
    </xf>
    <xf numFmtId="0" fontId="14" fillId="0" borderId="9" xfId="97" applyFont="1" applyFill="1" applyBorder="1" applyAlignment="1">
      <alignment horizontal="left" vertical="center" wrapText="1"/>
      <protection/>
    </xf>
    <xf numFmtId="0" fontId="24" fillId="0" borderId="9" xfId="74" applyNumberFormat="1" applyFont="1" applyFill="1" applyBorder="1" applyAlignment="1" applyProtection="1">
      <alignment horizontal="left" vertical="center" wrapText="1"/>
      <protection locked="0"/>
    </xf>
    <xf numFmtId="0" fontId="14" fillId="0" borderId="9" xfId="79" applyNumberFormat="1" applyFont="1" applyFill="1" applyBorder="1" applyAlignment="1" applyProtection="1">
      <alignment horizontal="left" vertical="center" wrapText="1"/>
      <protection locked="0"/>
    </xf>
    <xf numFmtId="0" fontId="18" fillId="0" borderId="0" xfId="0" applyFont="1" applyFill="1" applyAlignment="1">
      <alignment horizontal="left" vertical="center" wrapText="1"/>
    </xf>
    <xf numFmtId="0" fontId="26" fillId="0" borderId="0" xfId="0" applyFont="1" applyAlignment="1">
      <alignment vertical="center"/>
    </xf>
    <xf numFmtId="0" fontId="27" fillId="0" borderId="0" xfId="0" applyFont="1" applyAlignment="1">
      <alignment vertical="center"/>
    </xf>
    <xf numFmtId="0" fontId="0" fillId="0" borderId="0" xfId="0" applyAlignment="1">
      <alignment horizontal="left" vertical="center"/>
    </xf>
    <xf numFmtId="0" fontId="0" fillId="0" borderId="0" xfId="0" applyFont="1" applyFill="1" applyAlignment="1">
      <alignment vertical="center"/>
    </xf>
    <xf numFmtId="0" fontId="0" fillId="0" borderId="0" xfId="0" applyAlignment="1">
      <alignment horizontal="center" vertical="center"/>
    </xf>
    <xf numFmtId="0" fontId="26" fillId="0" borderId="0" xfId="0" applyFont="1" applyAlignment="1">
      <alignment horizontal="center" vertical="center"/>
    </xf>
    <xf numFmtId="0" fontId="28" fillId="2" borderId="0" xfId="0" applyFont="1" applyFill="1" applyAlignment="1">
      <alignment horizontal="justify" vertical="center"/>
    </xf>
    <xf numFmtId="0" fontId="12" fillId="2" borderId="0" xfId="0" applyFont="1" applyFill="1" applyAlignment="1">
      <alignment vertical="center"/>
    </xf>
    <xf numFmtId="0" fontId="27" fillId="0" borderId="0" xfId="0" applyFont="1" applyAlignment="1">
      <alignment horizontal="center" vertical="center"/>
    </xf>
    <xf numFmtId="0" fontId="59" fillId="2" borderId="0" xfId="0" applyFont="1" applyFill="1" applyAlignment="1">
      <alignment horizontal="center" vertical="center"/>
    </xf>
    <xf numFmtId="0" fontId="6" fillId="2" borderId="0" xfId="0" applyFont="1" applyFill="1" applyAlignment="1">
      <alignment horizontal="center" vertical="center"/>
    </xf>
    <xf numFmtId="0" fontId="3" fillId="2" borderId="0" xfId="0" applyFont="1" applyFill="1" applyAlignment="1">
      <alignment horizontal="center" vertical="center"/>
    </xf>
    <xf numFmtId="0" fontId="3" fillId="2" borderId="0" xfId="0" applyFont="1" applyFill="1" applyAlignment="1">
      <alignment horizontal="right" vertical="center"/>
    </xf>
    <xf numFmtId="0" fontId="0" fillId="0" borderId="9" xfId="0" applyBorder="1" applyAlignment="1">
      <alignment horizontal="center" vertical="center"/>
    </xf>
    <xf numFmtId="0" fontId="29" fillId="2" borderId="11" xfId="0" applyFont="1" applyFill="1" applyBorder="1" applyAlignment="1">
      <alignment horizontal="center" vertical="center" wrapText="1"/>
    </xf>
    <xf numFmtId="0" fontId="29" fillId="2" borderId="12" xfId="0" applyFont="1" applyFill="1" applyBorder="1" applyAlignment="1">
      <alignment horizontal="center" vertical="center" wrapText="1"/>
    </xf>
    <xf numFmtId="0" fontId="29" fillId="2" borderId="13"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29" fillId="2" borderId="14" xfId="0" applyFont="1" applyFill="1" applyBorder="1" applyAlignment="1">
      <alignment horizontal="center" vertical="center" wrapText="1"/>
    </xf>
    <xf numFmtId="0" fontId="29" fillId="2" borderId="10" xfId="0" applyFont="1" applyFill="1" applyBorder="1" applyAlignment="1">
      <alignment horizontal="center" vertical="center" wrapText="1"/>
    </xf>
    <xf numFmtId="0" fontId="29"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0" fillId="0" borderId="9" xfId="87" applyNumberFormat="1" applyFont="1" applyFill="1" applyBorder="1" applyAlignment="1" applyProtection="1">
      <alignment horizontal="center" vertical="center" wrapText="1"/>
      <protection/>
    </xf>
    <xf numFmtId="0" fontId="31" fillId="19" borderId="9" xfId="70" applyNumberFormat="1" applyFont="1" applyFill="1" applyBorder="1" applyAlignment="1" applyProtection="1">
      <alignment horizontal="center" vertical="center" wrapText="1"/>
      <protection/>
    </xf>
    <xf numFmtId="0" fontId="32" fillId="19" borderId="9" xfId="70" applyNumberFormat="1" applyFont="1" applyFill="1" applyBorder="1" applyAlignment="1" applyProtection="1">
      <alignment horizontal="center" vertical="center" wrapText="1"/>
      <protection/>
    </xf>
    <xf numFmtId="49" fontId="63" fillId="0" borderId="16" xfId="0" applyNumberFormat="1" applyFont="1" applyFill="1" applyBorder="1" applyAlignment="1">
      <alignment horizontal="left" vertical="center" wrapText="1"/>
    </xf>
    <xf numFmtId="49" fontId="63" fillId="0" borderId="17" xfId="0" applyNumberFormat="1" applyFont="1" applyFill="1" applyBorder="1" applyAlignment="1">
      <alignment horizontal="left" vertical="center" wrapText="1"/>
    </xf>
    <xf numFmtId="49" fontId="63" fillId="0" borderId="18" xfId="0" applyNumberFormat="1" applyFont="1" applyFill="1" applyBorder="1" applyAlignment="1">
      <alignment horizontal="left" vertical="center" wrapText="1"/>
    </xf>
    <xf numFmtId="0" fontId="3" fillId="2" borderId="9" xfId="0" applyFont="1" applyFill="1" applyBorder="1" applyAlignment="1">
      <alignment horizontal="justify" vertical="center" wrapText="1"/>
    </xf>
    <xf numFmtId="0" fontId="3" fillId="2" borderId="9" xfId="0" applyFont="1" applyFill="1" applyBorder="1" applyAlignment="1">
      <alignment horizontal="left" vertical="center" wrapText="1"/>
    </xf>
    <xf numFmtId="0" fontId="30" fillId="0" borderId="9" xfId="87" applyNumberFormat="1" applyFont="1" applyFill="1" applyBorder="1" applyAlignment="1" applyProtection="1">
      <alignment horizontal="left" vertical="center" wrapText="1"/>
      <protection/>
    </xf>
    <xf numFmtId="0" fontId="29" fillId="2" borderId="9" xfId="0" applyFont="1" applyFill="1" applyBorder="1" applyAlignment="1">
      <alignment horizontal="center" vertical="center" wrapText="1"/>
    </xf>
    <xf numFmtId="0" fontId="29" fillId="2" borderId="9" xfId="0" applyFont="1" applyFill="1" applyBorder="1" applyAlignment="1">
      <alignment horizontal="justify" vertical="center" wrapText="1"/>
    </xf>
    <xf numFmtId="0" fontId="12" fillId="0" borderId="16" xfId="87" applyNumberFormat="1" applyFont="1" applyFill="1" applyBorder="1" applyAlignment="1" applyProtection="1">
      <alignment horizontal="left" vertical="center" wrapText="1"/>
      <protection/>
    </xf>
    <xf numFmtId="0" fontId="12" fillId="0" borderId="17" xfId="87" applyNumberFormat="1" applyFont="1" applyFill="1" applyBorder="1" applyAlignment="1" applyProtection="1">
      <alignment horizontal="left" vertical="center" wrapText="1"/>
      <protection/>
    </xf>
    <xf numFmtId="0" fontId="12" fillId="0" borderId="18" xfId="87" applyNumberFormat="1" applyFont="1" applyFill="1" applyBorder="1" applyAlignment="1" applyProtection="1">
      <alignment horizontal="left" vertical="center" wrapText="1"/>
      <protection/>
    </xf>
    <xf numFmtId="0" fontId="3" fillId="2" borderId="16" xfId="0" applyFont="1" applyFill="1" applyBorder="1" applyAlignment="1">
      <alignment horizontal="left" vertical="center" wrapText="1"/>
    </xf>
    <xf numFmtId="0" fontId="3" fillId="2" borderId="17" xfId="0" applyFont="1" applyFill="1" applyBorder="1" applyAlignment="1">
      <alignment horizontal="left" vertical="center" wrapText="1"/>
    </xf>
    <xf numFmtId="0" fontId="3" fillId="2" borderId="18" xfId="0" applyFont="1" applyFill="1" applyBorder="1" applyAlignment="1">
      <alignment horizontal="left" vertical="center" wrapText="1"/>
    </xf>
    <xf numFmtId="0" fontId="29" fillId="2" borderId="16" xfId="0" applyFont="1" applyFill="1" applyBorder="1" applyAlignment="1">
      <alignment horizontal="left" vertical="center" wrapText="1"/>
    </xf>
    <xf numFmtId="0" fontId="29" fillId="2" borderId="17" xfId="0" applyFont="1" applyFill="1" applyBorder="1" applyAlignment="1">
      <alignment horizontal="left" vertical="center" wrapText="1"/>
    </xf>
    <xf numFmtId="0" fontId="29" fillId="2" borderId="18" xfId="0" applyFont="1" applyFill="1" applyBorder="1" applyAlignment="1">
      <alignment horizontal="left" vertical="center" wrapText="1"/>
    </xf>
    <xf numFmtId="0" fontId="0" fillId="0" borderId="9" xfId="0" applyFont="1" applyFill="1" applyBorder="1" applyAlignment="1">
      <alignment horizontal="center" vertical="center"/>
    </xf>
    <xf numFmtId="0" fontId="0" fillId="0" borderId="9" xfId="0" applyFont="1" applyFill="1" applyBorder="1" applyAlignment="1">
      <alignment vertical="center"/>
    </xf>
    <xf numFmtId="0" fontId="0" fillId="0" borderId="0" xfId="0" applyNumberFormat="1" applyFont="1" applyFill="1" applyAlignment="1">
      <alignment horizontal="center" vertical="center" wrapText="1"/>
    </xf>
    <xf numFmtId="0" fontId="0" fillId="0" borderId="0" xfId="0" applyNumberFormat="1" applyFont="1" applyFill="1" applyAlignment="1">
      <alignment horizontal="left" vertical="center" wrapText="1"/>
    </xf>
    <xf numFmtId="0" fontId="0" fillId="0" borderId="0" xfId="0" applyFont="1" applyFill="1" applyAlignment="1">
      <alignment horizontal="center" vertical="center"/>
    </xf>
    <xf numFmtId="0" fontId="0" fillId="0" borderId="0" xfId="0" applyFont="1" applyFill="1" applyAlignment="1">
      <alignment horizontal="left" vertical="center"/>
    </xf>
    <xf numFmtId="0" fontId="0" fillId="0" borderId="0" xfId="0" applyFont="1" applyFill="1" applyAlignment="1">
      <alignment horizontal="center" vertical="center"/>
    </xf>
    <xf numFmtId="0" fontId="33" fillId="0" borderId="0" xfId="0" applyFont="1" applyFill="1" applyAlignment="1">
      <alignment horizontal="center" vertical="center" wrapText="1"/>
    </xf>
    <xf numFmtId="0" fontId="3" fillId="0" borderId="9" xfId="0" applyFont="1" applyFill="1" applyBorder="1" applyAlignment="1">
      <alignment horizontal="center" vertical="center" wrapText="1"/>
    </xf>
    <xf numFmtId="0" fontId="34" fillId="2" borderId="0" xfId="0" applyFont="1" applyFill="1" applyAlignment="1">
      <alignment vertical="center"/>
    </xf>
    <xf numFmtId="0" fontId="0" fillId="2" borderId="0" xfId="0" applyFill="1" applyAlignment="1">
      <alignment vertical="center"/>
    </xf>
    <xf numFmtId="0" fontId="35" fillId="2" borderId="0" xfId="0" applyFont="1" applyFill="1" applyAlignment="1">
      <alignment horizontal="center" vertical="center"/>
    </xf>
    <xf numFmtId="0" fontId="36" fillId="2" borderId="0" xfId="0" applyFont="1" applyFill="1" applyAlignment="1">
      <alignment horizontal="center" vertical="center"/>
    </xf>
    <xf numFmtId="0" fontId="33" fillId="2" borderId="9" xfId="0" applyFont="1" applyFill="1" applyBorder="1" applyAlignment="1">
      <alignment horizontal="center" vertical="center"/>
    </xf>
    <xf numFmtId="0" fontId="33" fillId="2" borderId="9" xfId="0" applyFont="1" applyFill="1" applyBorder="1" applyAlignment="1">
      <alignment horizontal="left" vertical="center"/>
    </xf>
  </cellXfs>
  <cellStyles count="97">
    <cellStyle name="Normal" xfId="0"/>
    <cellStyle name="Currency [0]" xfId="15"/>
    <cellStyle name="Currency" xfId="16"/>
    <cellStyle name="常规 2 2 4" xfId="17"/>
    <cellStyle name="20% - 强调文字颜色 3" xfId="18"/>
    <cellStyle name="输入" xfId="19"/>
    <cellStyle name="Comma [0]" xfId="20"/>
    <cellStyle name="60% - 强调文字颜色 3 6"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常规 6" xfId="30"/>
    <cellStyle name="警告文本" xfId="31"/>
    <cellStyle name="常规 6 5" xfId="32"/>
    <cellStyle name="60% - 强调文字颜色 2" xfId="33"/>
    <cellStyle name="标题 4" xfId="34"/>
    <cellStyle name="标题" xfId="35"/>
    <cellStyle name="解释性文本" xfId="36"/>
    <cellStyle name="标题 1" xfId="37"/>
    <cellStyle name="标题 2" xfId="38"/>
    <cellStyle name="60% - 强调文字颜色 1" xfId="39"/>
    <cellStyle name="标题 3" xfId="40"/>
    <cellStyle name="60% - 强调文字颜色 4" xfId="41"/>
    <cellStyle name="输出" xfId="42"/>
    <cellStyle name="计算" xfId="43"/>
    <cellStyle name="检查单元格" xfId="44"/>
    <cellStyle name="常规 2 2 7" xfId="45"/>
    <cellStyle name="20% - 强调文字颜色 6" xfId="46"/>
    <cellStyle name="强调文字颜色 2" xfId="47"/>
    <cellStyle name="链接单元格" xfId="48"/>
    <cellStyle name="汇总" xfId="49"/>
    <cellStyle name="好" xfId="50"/>
    <cellStyle name="适中" xfId="51"/>
    <cellStyle name="常规 2 2 6" xfId="52"/>
    <cellStyle name="20% - 强调文字颜色 5" xfId="53"/>
    <cellStyle name="强调文字颜色 1" xfId="54"/>
    <cellStyle name="常规 2 2 2" xfId="55"/>
    <cellStyle name="20% - 强调文字颜色 1" xfId="56"/>
    <cellStyle name="60% - 强调文字颜色 3 4" xfId="57"/>
    <cellStyle name="40% - 强调文字颜色 1" xfId="58"/>
    <cellStyle name="常规 2 2 3" xfId="59"/>
    <cellStyle name="20% - 强调文字颜色 2" xfId="60"/>
    <cellStyle name="60% - 强调文字颜色 3 5" xfId="61"/>
    <cellStyle name="40% - 强调文字颜色 2" xfId="62"/>
    <cellStyle name="强调文字颜色 3" xfId="63"/>
    <cellStyle name="强调文字颜色 4" xfId="64"/>
    <cellStyle name="常规 2 2 5" xfId="65"/>
    <cellStyle name="20% - 强调文字颜色 4" xfId="66"/>
    <cellStyle name="60% - 强调文字颜色 3 7" xfId="67"/>
    <cellStyle name="40% - 强调文字颜色 4" xfId="68"/>
    <cellStyle name="强调文字颜色 5" xfId="69"/>
    <cellStyle name="常规 2 2" xfId="70"/>
    <cellStyle name="40% - 强调文字颜色 5" xfId="71"/>
    <cellStyle name="60% - 强调文字颜色 5" xfId="72"/>
    <cellStyle name="强调文字颜色 6" xfId="73"/>
    <cellStyle name="常规 10" xfId="74"/>
    <cellStyle name="40% - 强调文字颜色 6" xfId="75"/>
    <cellStyle name="60% - 强调文字颜色 6" xfId="76"/>
    <cellStyle name="60% - 强调文字颜色 3 2" xfId="77"/>
    <cellStyle name="60% - 强调文字颜色 3 3" xfId="78"/>
    <cellStyle name="常规 11" xfId="79"/>
    <cellStyle name="常规 2" xfId="80"/>
    <cellStyle name="常规 2 3" xfId="81"/>
    <cellStyle name="常规 2 4" xfId="82"/>
    <cellStyle name="常规 2 5" xfId="83"/>
    <cellStyle name="常规 2 6" xfId="84"/>
    <cellStyle name="常规 2 7" xfId="85"/>
    <cellStyle name="常规 2 8" xfId="86"/>
    <cellStyle name="常规 2_2-1统计表_1" xfId="87"/>
    <cellStyle name="常规 3" xfId="88"/>
    <cellStyle name="常规 4" xfId="89"/>
    <cellStyle name="常规 5" xfId="90"/>
    <cellStyle name="常规 6 2" xfId="91"/>
    <cellStyle name="常规 6 3" xfId="92"/>
    <cellStyle name="常规 6 4" xfId="93"/>
    <cellStyle name="常规 6 6" xfId="94"/>
    <cellStyle name="常规 6 7" xfId="95"/>
    <cellStyle name="常规 7" xfId="96"/>
    <cellStyle name="常规 8" xfId="97"/>
    <cellStyle name="常规 9" xfId="98"/>
    <cellStyle name="常规 9 2" xfId="99"/>
    <cellStyle name="常规 9 3" xfId="100"/>
    <cellStyle name="常规 9 4" xfId="101"/>
    <cellStyle name="常规 9 5" xfId="102"/>
    <cellStyle name="常规 9 6" xfId="103"/>
    <cellStyle name="常规 9 7" xfId="104"/>
    <cellStyle name="千位分隔 2" xfId="105"/>
    <cellStyle name="千位分隔 3" xfId="106"/>
    <cellStyle name="千位分隔 4" xfId="107"/>
    <cellStyle name="千位分隔 5" xfId="108"/>
    <cellStyle name="千位分隔 6" xfId="109"/>
    <cellStyle name="千位分隔 7" xfId="11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23&#24180;&#24180;&#21021;&#25972;&#21512;&#34920;&#26684;&#65288;&#21508;&#37096;&#38376;&#25253;&#65289;\&#23500;&#28304;&#21439;&#32479;&#31609;&#25972;&#21512;&#36130;&#25919;&#28041;&#20892;&#36164;&#37329;&#39033;&#30446;&#34920;&#38468;&#20214;3&#65288;&#20065;&#26449;&#25391;&#20852;&#23616;&#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附件3"/>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16"/>
  <sheetViews>
    <sheetView zoomScaleSheetLayoutView="100" workbookViewId="0" topLeftCell="A1">
      <selection activeCell="D1" sqref="D1:D16384"/>
    </sheetView>
  </sheetViews>
  <sheetFormatPr defaultColWidth="9.00390625" defaultRowHeight="14.25"/>
  <cols>
    <col min="1" max="1" width="77.125" style="0" customWidth="1"/>
    <col min="2" max="2" width="11.25390625" style="0" customWidth="1"/>
    <col min="3" max="3" width="23.75390625" style="0" customWidth="1"/>
  </cols>
  <sheetData>
    <row r="1" spans="1:3" ht="18.75">
      <c r="A1" s="215" t="s">
        <v>0</v>
      </c>
      <c r="B1" s="216"/>
      <c r="C1" s="216"/>
    </row>
    <row r="2" spans="1:3" s="162" customFormat="1" ht="27">
      <c r="A2" s="217" t="s">
        <v>1</v>
      </c>
      <c r="B2" s="218"/>
      <c r="C2" s="218"/>
    </row>
    <row r="3" spans="1:3" ht="25.5" customHeight="1">
      <c r="A3" s="219" t="s">
        <v>2</v>
      </c>
      <c r="B3" s="219" t="s">
        <v>3</v>
      </c>
      <c r="C3" s="219" t="s">
        <v>4</v>
      </c>
    </row>
    <row r="4" spans="1:3" ht="25.5" customHeight="1">
      <c r="A4" s="220" t="s">
        <v>5</v>
      </c>
      <c r="B4" s="219" t="s">
        <v>6</v>
      </c>
      <c r="C4" s="219" t="s">
        <v>6</v>
      </c>
    </row>
    <row r="5" spans="1:3" ht="25.5" customHeight="1">
      <c r="A5" s="220" t="s">
        <v>7</v>
      </c>
      <c r="B5" s="219" t="s">
        <v>8</v>
      </c>
      <c r="C5" s="219">
        <v>12</v>
      </c>
    </row>
    <row r="6" spans="1:3" ht="25.5" customHeight="1">
      <c r="A6" s="220" t="s">
        <v>9</v>
      </c>
      <c r="B6" s="219" t="s">
        <v>8</v>
      </c>
      <c r="C6" s="219">
        <v>161</v>
      </c>
    </row>
    <row r="7" spans="1:3" ht="25.5" customHeight="1">
      <c r="A7" s="220" t="s">
        <v>10</v>
      </c>
      <c r="B7" s="219" t="s">
        <v>11</v>
      </c>
      <c r="C7" s="219">
        <v>213621</v>
      </c>
    </row>
    <row r="8" spans="1:3" ht="25.5" customHeight="1">
      <c r="A8" s="220" t="s">
        <v>12</v>
      </c>
      <c r="B8" s="219" t="s">
        <v>11</v>
      </c>
      <c r="C8" s="219">
        <v>144348</v>
      </c>
    </row>
    <row r="9" spans="1:3" ht="25.5" customHeight="1">
      <c r="A9" s="220" t="s">
        <v>13</v>
      </c>
      <c r="B9" s="219" t="s">
        <v>14</v>
      </c>
      <c r="C9" s="219">
        <v>848589</v>
      </c>
    </row>
    <row r="10" spans="1:3" ht="25.5" customHeight="1">
      <c r="A10" s="220" t="s">
        <v>15</v>
      </c>
      <c r="B10" s="219" t="s">
        <v>14</v>
      </c>
      <c r="C10" s="219">
        <v>605106</v>
      </c>
    </row>
    <row r="11" spans="1:3" ht="25.5" customHeight="1">
      <c r="A11" s="220" t="s">
        <v>16</v>
      </c>
      <c r="B11" s="219" t="s">
        <v>17</v>
      </c>
      <c r="C11" s="219">
        <v>16477</v>
      </c>
    </row>
    <row r="12" spans="1:3" ht="25.5" customHeight="1">
      <c r="A12" s="220" t="s">
        <v>18</v>
      </c>
      <c r="B12" s="219" t="s">
        <v>19</v>
      </c>
      <c r="C12" s="219">
        <v>398046</v>
      </c>
    </row>
    <row r="13" spans="1:3" ht="25.5" customHeight="1">
      <c r="A13" s="220" t="s">
        <v>20</v>
      </c>
      <c r="B13" s="219" t="s">
        <v>19</v>
      </c>
      <c r="C13" s="219">
        <v>29825.54</v>
      </c>
    </row>
    <row r="14" spans="1:3" ht="25.5" customHeight="1">
      <c r="A14" s="220" t="s">
        <v>21</v>
      </c>
      <c r="B14" s="219" t="s">
        <v>19</v>
      </c>
      <c r="C14" s="219">
        <v>688308</v>
      </c>
    </row>
    <row r="15" spans="1:3" ht="25.5" customHeight="1">
      <c r="A15" s="220" t="s">
        <v>22</v>
      </c>
      <c r="B15" s="219" t="s">
        <v>19</v>
      </c>
      <c r="C15" s="219">
        <v>68614</v>
      </c>
    </row>
    <row r="16" spans="1:3" ht="25.5" customHeight="1">
      <c r="A16" s="220" t="s">
        <v>23</v>
      </c>
      <c r="B16" s="219" t="s">
        <v>19</v>
      </c>
      <c r="C16" s="219">
        <v>23051.33</v>
      </c>
    </row>
  </sheetData>
  <sheetProtection/>
  <mergeCells count="1">
    <mergeCell ref="A2:C2"/>
  </mergeCells>
  <printOptions horizontalCentered="1"/>
  <pageMargins left="0.98" right="0.98" top="0.79" bottom="0.79" header="0.51" footer="0.71"/>
  <pageSetup firstPageNumber="18" useFirstPageNumber="1"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M415"/>
  <sheetViews>
    <sheetView zoomScaleSheetLayoutView="100" workbookViewId="0" topLeftCell="A1">
      <selection activeCell="G42" sqref="G42"/>
    </sheetView>
  </sheetViews>
  <sheetFormatPr defaultColWidth="9.00390625" defaultRowHeight="14.25"/>
  <cols>
    <col min="1" max="1" width="3.875" style="165" customWidth="1"/>
    <col min="2" max="2" width="9.125" style="0" customWidth="1"/>
    <col min="3" max="3" width="9.50390625" style="0" customWidth="1"/>
    <col min="4" max="4" width="5.50390625" style="0" customWidth="1"/>
    <col min="5" max="5" width="29.75390625" style="0" customWidth="1"/>
    <col min="6" max="8" width="9.75390625" style="0" customWidth="1"/>
    <col min="9" max="11" width="8.25390625" style="0" customWidth="1"/>
  </cols>
  <sheetData>
    <row r="1" spans="1:11" s="161" customFormat="1" ht="18.75">
      <c r="A1" s="166"/>
      <c r="B1" s="167" t="s">
        <v>24</v>
      </c>
      <c r="C1" s="167"/>
      <c r="D1" s="167"/>
      <c r="E1" s="167"/>
      <c r="F1" s="168"/>
      <c r="G1" s="168"/>
      <c r="H1" s="168"/>
      <c r="I1" s="168"/>
      <c r="J1" s="168"/>
      <c r="K1" s="168"/>
    </row>
    <row r="2" spans="1:11" s="162" customFormat="1" ht="24" customHeight="1">
      <c r="A2" s="169"/>
      <c r="B2" s="170" t="s">
        <v>25</v>
      </c>
      <c r="C2" s="171"/>
      <c r="D2" s="171"/>
      <c r="E2" s="171"/>
      <c r="F2" s="171"/>
      <c r="G2" s="171"/>
      <c r="H2" s="171"/>
      <c r="I2" s="171"/>
      <c r="J2" s="171"/>
      <c r="K2" s="171"/>
    </row>
    <row r="3" spans="1:11" ht="18" customHeight="1">
      <c r="A3" s="172" t="s">
        <v>26</v>
      </c>
      <c r="B3" s="173"/>
      <c r="C3" s="173"/>
      <c r="D3" s="173"/>
      <c r="E3" s="173"/>
      <c r="F3" s="173"/>
      <c r="G3" s="173"/>
      <c r="H3" s="173"/>
      <c r="I3" s="173"/>
      <c r="J3" s="173"/>
      <c r="K3" s="173"/>
    </row>
    <row r="4" spans="1:11" ht="26.25" customHeight="1">
      <c r="A4" s="174" t="s">
        <v>27</v>
      </c>
      <c r="B4" s="175" t="s">
        <v>28</v>
      </c>
      <c r="C4" s="176"/>
      <c r="D4" s="176"/>
      <c r="E4" s="177"/>
      <c r="F4" s="178" t="s">
        <v>29</v>
      </c>
      <c r="G4" s="178"/>
      <c r="H4" s="178" t="s">
        <v>30</v>
      </c>
      <c r="I4" s="178"/>
      <c r="J4" s="178"/>
      <c r="K4" s="178"/>
    </row>
    <row r="5" spans="1:11" ht="36.75" customHeight="1">
      <c r="A5" s="174"/>
      <c r="B5" s="179"/>
      <c r="C5" s="180"/>
      <c r="D5" s="180"/>
      <c r="E5" s="181"/>
      <c r="F5" s="178" t="s">
        <v>31</v>
      </c>
      <c r="G5" s="178" t="s">
        <v>32</v>
      </c>
      <c r="H5" s="178" t="s">
        <v>33</v>
      </c>
      <c r="I5" s="178" t="s">
        <v>34</v>
      </c>
      <c r="J5" s="178" t="s">
        <v>35</v>
      </c>
      <c r="K5" s="178" t="s">
        <v>36</v>
      </c>
    </row>
    <row r="6" spans="1:11" ht="27" customHeight="1">
      <c r="A6" s="182" t="s">
        <v>37</v>
      </c>
      <c r="B6" s="183"/>
      <c r="C6" s="183"/>
      <c r="D6" s="183"/>
      <c r="E6" s="184"/>
      <c r="F6" s="185">
        <f>F7+F26</f>
        <v>29825.54</v>
      </c>
      <c r="G6" s="185">
        <f>G7+G26</f>
        <v>23051.33</v>
      </c>
      <c r="H6" s="185">
        <f>H7+H26</f>
        <v>42351.57</v>
      </c>
      <c r="I6" s="185">
        <f>I7+I26</f>
        <v>14763.48</v>
      </c>
      <c r="J6" s="185">
        <f>J7+J26</f>
        <v>18547.379999999997</v>
      </c>
      <c r="K6" s="185"/>
    </row>
    <row r="7" spans="1:13" ht="27" customHeight="1">
      <c r="A7" s="186" t="s">
        <v>38</v>
      </c>
      <c r="B7" s="187" t="s">
        <v>39</v>
      </c>
      <c r="C7" s="187"/>
      <c r="D7" s="187"/>
      <c r="E7" s="187"/>
      <c r="F7" s="185">
        <f>SUM(F8:F25)</f>
        <v>25811.14</v>
      </c>
      <c r="G7" s="185">
        <f>SUM(G8:G25)</f>
        <v>19672.93</v>
      </c>
      <c r="H7" s="185">
        <f>SUM(H8:H25)</f>
        <v>36011.82</v>
      </c>
      <c r="I7" s="185">
        <f>SUM(I8:I25)</f>
        <v>11607.48</v>
      </c>
      <c r="J7" s="185">
        <f>SUM(J8:J25)</f>
        <v>13417.48</v>
      </c>
      <c r="K7" s="185"/>
      <c r="M7" s="213"/>
    </row>
    <row r="8" spans="1:13" ht="27" customHeight="1">
      <c r="A8" s="188">
        <v>1</v>
      </c>
      <c r="B8" s="189" t="s">
        <v>40</v>
      </c>
      <c r="C8" s="190"/>
      <c r="D8" s="190"/>
      <c r="E8" s="191"/>
      <c r="F8" s="185">
        <v>12582.61</v>
      </c>
      <c r="G8" s="185">
        <v>12182.8</v>
      </c>
      <c r="H8" s="185">
        <v>13432</v>
      </c>
      <c r="I8" s="185">
        <v>9653.08</v>
      </c>
      <c r="J8" s="185">
        <v>11463.08</v>
      </c>
      <c r="K8" s="185"/>
      <c r="M8" s="213"/>
    </row>
    <row r="9" spans="1:13" ht="27" customHeight="1">
      <c r="A9" s="188">
        <v>2</v>
      </c>
      <c r="B9" s="189" t="s">
        <v>41</v>
      </c>
      <c r="C9" s="190"/>
      <c r="D9" s="190"/>
      <c r="E9" s="191"/>
      <c r="F9" s="185">
        <v>1119</v>
      </c>
      <c r="G9" s="185">
        <v>1063</v>
      </c>
      <c r="H9" s="185">
        <v>776.4</v>
      </c>
      <c r="I9" s="185">
        <v>776.4</v>
      </c>
      <c r="J9" s="185">
        <v>776.4</v>
      </c>
      <c r="K9" s="185"/>
      <c r="M9" s="213"/>
    </row>
    <row r="10" spans="1:13" ht="36" customHeight="1">
      <c r="A10" s="188">
        <v>3</v>
      </c>
      <c r="B10" s="189" t="s">
        <v>42</v>
      </c>
      <c r="C10" s="190"/>
      <c r="D10" s="190"/>
      <c r="E10" s="191"/>
      <c r="F10" s="185"/>
      <c r="G10" s="185"/>
      <c r="H10" s="185">
        <v>30</v>
      </c>
      <c r="I10" s="185"/>
      <c r="J10" s="185"/>
      <c r="K10" s="185"/>
      <c r="M10" s="213"/>
    </row>
    <row r="11" spans="1:13" ht="18" customHeight="1">
      <c r="A11" s="188">
        <v>4</v>
      </c>
      <c r="B11" s="189" t="s">
        <v>43</v>
      </c>
      <c r="C11" s="190"/>
      <c r="D11" s="190"/>
      <c r="E11" s="191"/>
      <c r="F11" s="185"/>
      <c r="G11" s="185"/>
      <c r="H11" s="185">
        <v>234</v>
      </c>
      <c r="I11" s="185"/>
      <c r="J11" s="185"/>
      <c r="K11" s="185"/>
      <c r="M11" s="213"/>
    </row>
    <row r="12" spans="1:13" ht="27" customHeight="1">
      <c r="A12" s="188">
        <v>5</v>
      </c>
      <c r="B12" s="189" t="s">
        <v>44</v>
      </c>
      <c r="C12" s="190"/>
      <c r="D12" s="190"/>
      <c r="E12" s="191"/>
      <c r="F12" s="185">
        <v>611</v>
      </c>
      <c r="G12" s="185"/>
      <c r="H12" s="185">
        <v>290</v>
      </c>
      <c r="I12" s="185"/>
      <c r="J12" s="185"/>
      <c r="K12" s="185"/>
      <c r="M12" s="213"/>
    </row>
    <row r="13" spans="1:13" ht="33" customHeight="1">
      <c r="A13" s="188">
        <v>6</v>
      </c>
      <c r="B13" s="189" t="s">
        <v>45</v>
      </c>
      <c r="C13" s="190"/>
      <c r="D13" s="190"/>
      <c r="E13" s="191"/>
      <c r="F13" s="185">
        <v>169.8</v>
      </c>
      <c r="G13" s="185"/>
      <c r="H13" s="185">
        <v>198.82</v>
      </c>
      <c r="I13" s="185"/>
      <c r="J13" s="185"/>
      <c r="K13" s="185"/>
      <c r="M13" s="213"/>
    </row>
    <row r="14" spans="1:13" ht="27" customHeight="1">
      <c r="A14" s="188">
        <v>7</v>
      </c>
      <c r="B14" s="189" t="s">
        <v>46</v>
      </c>
      <c r="C14" s="190"/>
      <c r="D14" s="190"/>
      <c r="E14" s="191"/>
      <c r="F14" s="185">
        <v>4207.13</v>
      </c>
      <c r="G14" s="185">
        <v>4207.13</v>
      </c>
      <c r="H14" s="185">
        <v>12013</v>
      </c>
      <c r="I14" s="185">
        <v>1178</v>
      </c>
      <c r="J14" s="185">
        <v>1178</v>
      </c>
      <c r="K14" s="185"/>
      <c r="M14" s="213"/>
    </row>
    <row r="15" spans="1:13" ht="16.5" customHeight="1">
      <c r="A15" s="188">
        <v>8</v>
      </c>
      <c r="B15" s="189" t="s">
        <v>47</v>
      </c>
      <c r="C15" s="190"/>
      <c r="D15" s="190"/>
      <c r="E15" s="191"/>
      <c r="F15" s="185"/>
      <c r="G15" s="185"/>
      <c r="H15" s="185"/>
      <c r="I15" s="185"/>
      <c r="J15" s="185"/>
      <c r="K15" s="185"/>
      <c r="M15" s="213"/>
    </row>
    <row r="16" spans="1:13" ht="27" customHeight="1">
      <c r="A16" s="188">
        <v>9</v>
      </c>
      <c r="B16" s="189" t="s">
        <v>48</v>
      </c>
      <c r="C16" s="190"/>
      <c r="D16" s="190"/>
      <c r="E16" s="191"/>
      <c r="F16" s="185">
        <v>138</v>
      </c>
      <c r="G16" s="185"/>
      <c r="H16" s="185">
        <v>3</v>
      </c>
      <c r="I16" s="185"/>
      <c r="J16" s="185"/>
      <c r="K16" s="185"/>
      <c r="M16" s="213"/>
    </row>
    <row r="17" spans="1:11" ht="18.75" customHeight="1">
      <c r="A17" s="188">
        <v>10</v>
      </c>
      <c r="B17" s="189" t="s">
        <v>49</v>
      </c>
      <c r="C17" s="190"/>
      <c r="D17" s="190"/>
      <c r="E17" s="191"/>
      <c r="F17" s="192"/>
      <c r="G17" s="192"/>
      <c r="H17" s="185"/>
      <c r="I17" s="192"/>
      <c r="J17" s="192"/>
      <c r="K17" s="185"/>
    </row>
    <row r="18" spans="1:11" ht="27" customHeight="1">
      <c r="A18" s="188">
        <v>11</v>
      </c>
      <c r="B18" s="189" t="s">
        <v>50</v>
      </c>
      <c r="C18" s="190"/>
      <c r="D18" s="190"/>
      <c r="E18" s="191"/>
      <c r="F18" s="185">
        <v>2670</v>
      </c>
      <c r="G18" s="192"/>
      <c r="H18" s="185">
        <v>919</v>
      </c>
      <c r="I18" s="192"/>
      <c r="J18" s="192"/>
      <c r="K18" s="185"/>
    </row>
    <row r="19" spans="1:11" ht="19.5" customHeight="1">
      <c r="A19" s="188">
        <v>12</v>
      </c>
      <c r="B19" s="189" t="s">
        <v>51</v>
      </c>
      <c r="C19" s="190"/>
      <c r="D19" s="190"/>
      <c r="E19" s="191"/>
      <c r="F19" s="185">
        <v>953.6</v>
      </c>
      <c r="G19" s="192"/>
      <c r="H19" s="185">
        <v>886.6</v>
      </c>
      <c r="I19" s="192"/>
      <c r="J19" s="192"/>
      <c r="K19" s="185"/>
    </row>
    <row r="20" spans="1:11" ht="19.5" customHeight="1">
      <c r="A20" s="188">
        <v>13</v>
      </c>
      <c r="B20" s="189" t="s">
        <v>52</v>
      </c>
      <c r="C20" s="190"/>
      <c r="D20" s="190"/>
      <c r="E20" s="191"/>
      <c r="F20" s="192"/>
      <c r="G20" s="192"/>
      <c r="H20" s="185"/>
      <c r="I20" s="192"/>
      <c r="J20" s="192"/>
      <c r="K20" s="185"/>
    </row>
    <row r="21" spans="1:11" ht="19.5" customHeight="1">
      <c r="A21" s="188">
        <v>14</v>
      </c>
      <c r="B21" s="189" t="s">
        <v>53</v>
      </c>
      <c r="C21" s="190"/>
      <c r="D21" s="190"/>
      <c r="E21" s="191"/>
      <c r="F21" s="185">
        <v>2105</v>
      </c>
      <c r="G21" s="185">
        <v>2220</v>
      </c>
      <c r="H21" s="185">
        <v>2189</v>
      </c>
      <c r="I21" s="192"/>
      <c r="J21" s="192"/>
      <c r="K21" s="185"/>
    </row>
    <row r="22" spans="1:11" ht="19.5" customHeight="1">
      <c r="A22" s="188">
        <v>15</v>
      </c>
      <c r="B22" s="189" t="s">
        <v>54</v>
      </c>
      <c r="C22" s="190"/>
      <c r="D22" s="190"/>
      <c r="E22" s="191"/>
      <c r="F22" s="192"/>
      <c r="G22" s="192"/>
      <c r="H22" s="185"/>
      <c r="I22" s="192"/>
      <c r="J22" s="192"/>
      <c r="K22" s="185"/>
    </row>
    <row r="23" spans="1:11" ht="33" customHeight="1">
      <c r="A23" s="188">
        <v>16</v>
      </c>
      <c r="B23" s="189" t="s">
        <v>55</v>
      </c>
      <c r="C23" s="190"/>
      <c r="D23" s="190"/>
      <c r="E23" s="191"/>
      <c r="F23" s="185">
        <v>1255</v>
      </c>
      <c r="G23" s="192"/>
      <c r="H23" s="185">
        <v>60</v>
      </c>
      <c r="I23" s="192"/>
      <c r="J23" s="192"/>
      <c r="K23" s="185"/>
    </row>
    <row r="24" spans="1:11" s="163" customFormat="1" ht="18.75" customHeight="1">
      <c r="A24" s="188">
        <v>17</v>
      </c>
      <c r="B24" s="189" t="s">
        <v>56</v>
      </c>
      <c r="C24" s="190"/>
      <c r="D24" s="190"/>
      <c r="E24" s="191"/>
      <c r="F24" s="193"/>
      <c r="G24" s="193"/>
      <c r="H24" s="193"/>
      <c r="I24" s="193"/>
      <c r="J24" s="193"/>
      <c r="K24" s="193"/>
    </row>
    <row r="25" spans="1:11" s="163" customFormat="1" ht="45" customHeight="1">
      <c r="A25" s="188">
        <v>18</v>
      </c>
      <c r="B25" s="189" t="s">
        <v>57</v>
      </c>
      <c r="C25" s="190"/>
      <c r="D25" s="190"/>
      <c r="E25" s="191"/>
      <c r="F25" s="193"/>
      <c r="G25" s="193"/>
      <c r="H25" s="185">
        <v>4980</v>
      </c>
      <c r="I25" s="193"/>
      <c r="J25" s="193"/>
      <c r="K25" s="193"/>
    </row>
    <row r="26" spans="1:11" ht="24.75" customHeight="1">
      <c r="A26" s="186" t="s">
        <v>58</v>
      </c>
      <c r="B26" s="194" t="s">
        <v>59</v>
      </c>
      <c r="C26" s="194"/>
      <c r="D26" s="194"/>
      <c r="E26" s="194"/>
      <c r="F26" s="195">
        <f>SUM(F27:F28)</f>
        <v>4014.4</v>
      </c>
      <c r="G26" s="195">
        <f>SUM(G27:G28)</f>
        <v>3378.4</v>
      </c>
      <c r="H26" s="196">
        <f>SUM(H27:H28)</f>
        <v>6339.75</v>
      </c>
      <c r="I26" s="195">
        <f>SUM(I27:I28)</f>
        <v>3156</v>
      </c>
      <c r="J26" s="195">
        <f>SUM(J27:J28)</f>
        <v>5129.9</v>
      </c>
      <c r="K26" s="185"/>
    </row>
    <row r="27" spans="1:11" ht="18" customHeight="1">
      <c r="A27" s="186"/>
      <c r="B27" s="197" t="s">
        <v>60</v>
      </c>
      <c r="C27" s="198"/>
      <c r="D27" s="198"/>
      <c r="E27" s="199"/>
      <c r="F27" s="185">
        <v>2973</v>
      </c>
      <c r="G27" s="185">
        <v>2826</v>
      </c>
      <c r="H27" s="192">
        <v>6104</v>
      </c>
      <c r="I27" s="185">
        <v>3114</v>
      </c>
      <c r="J27" s="192">
        <v>5087.9</v>
      </c>
      <c r="K27" s="185"/>
    </row>
    <row r="28" spans="1:11" ht="18" customHeight="1">
      <c r="A28" s="186"/>
      <c r="B28" s="197" t="s">
        <v>61</v>
      </c>
      <c r="C28" s="198"/>
      <c r="D28" s="198"/>
      <c r="E28" s="199"/>
      <c r="F28" s="185">
        <v>1041.4</v>
      </c>
      <c r="G28" s="185">
        <v>552.4</v>
      </c>
      <c r="H28" s="192">
        <v>235.75</v>
      </c>
      <c r="I28" s="185">
        <v>42</v>
      </c>
      <c r="J28" s="192">
        <v>42</v>
      </c>
      <c r="K28" s="185"/>
    </row>
    <row r="29" spans="1:11" ht="18.75" customHeight="1">
      <c r="A29" s="185"/>
      <c r="B29" s="200" t="s">
        <v>62</v>
      </c>
      <c r="C29" s="201"/>
      <c r="D29" s="201"/>
      <c r="E29" s="202"/>
      <c r="F29" s="192"/>
      <c r="G29" s="192"/>
      <c r="H29" s="192"/>
      <c r="I29" s="192"/>
      <c r="J29" s="192"/>
      <c r="K29" s="214"/>
    </row>
    <row r="30" spans="1:11" ht="18.75" customHeight="1">
      <c r="A30" s="195" t="s">
        <v>63</v>
      </c>
      <c r="B30" s="203" t="s">
        <v>64</v>
      </c>
      <c r="C30" s="204"/>
      <c r="D30" s="204"/>
      <c r="E30" s="205"/>
      <c r="F30" s="185"/>
      <c r="G30" s="185"/>
      <c r="H30" s="185"/>
      <c r="I30" s="185"/>
      <c r="J30" s="185"/>
      <c r="K30" s="214"/>
    </row>
    <row r="31" spans="1:11" ht="18.75" customHeight="1">
      <c r="A31" s="185"/>
      <c r="B31" s="200" t="s">
        <v>65</v>
      </c>
      <c r="C31" s="201"/>
      <c r="D31" s="201"/>
      <c r="E31" s="202"/>
      <c r="F31" s="185"/>
      <c r="G31" s="185"/>
      <c r="H31" s="185"/>
      <c r="I31" s="185"/>
      <c r="J31" s="185"/>
      <c r="K31" s="214"/>
    </row>
    <row r="32" spans="1:11" ht="18.75" customHeight="1">
      <c r="A32" s="185"/>
      <c r="B32" s="197" t="s">
        <v>61</v>
      </c>
      <c r="C32" s="198"/>
      <c r="D32" s="198"/>
      <c r="E32" s="199"/>
      <c r="F32" s="185"/>
      <c r="G32" s="185"/>
      <c r="H32" s="185"/>
      <c r="I32" s="185"/>
      <c r="J32" s="185"/>
      <c r="K32" s="214"/>
    </row>
    <row r="33" spans="1:11" ht="18.75" customHeight="1">
      <c r="A33" s="185"/>
      <c r="B33" s="200" t="s">
        <v>62</v>
      </c>
      <c r="C33" s="201"/>
      <c r="D33" s="201"/>
      <c r="E33" s="202"/>
      <c r="F33" s="185"/>
      <c r="G33" s="185"/>
      <c r="H33" s="185"/>
      <c r="I33" s="185"/>
      <c r="J33" s="185"/>
      <c r="K33" s="214"/>
    </row>
    <row r="34" spans="1:11" ht="18.75" customHeight="1">
      <c r="A34" s="195" t="s">
        <v>66</v>
      </c>
      <c r="B34" s="203" t="s">
        <v>67</v>
      </c>
      <c r="C34" s="204"/>
      <c r="D34" s="204"/>
      <c r="E34" s="205"/>
      <c r="F34" s="185"/>
      <c r="G34" s="185"/>
      <c r="H34" s="185"/>
      <c r="I34" s="185"/>
      <c r="J34" s="185"/>
      <c r="K34" s="214"/>
    </row>
    <row r="35" spans="1:11" ht="18.75" customHeight="1">
      <c r="A35" s="185"/>
      <c r="B35" s="200" t="s">
        <v>68</v>
      </c>
      <c r="C35" s="201"/>
      <c r="D35" s="201"/>
      <c r="E35" s="202"/>
      <c r="F35" s="185"/>
      <c r="G35" s="185"/>
      <c r="H35" s="185"/>
      <c r="I35" s="185"/>
      <c r="J35" s="185"/>
      <c r="K35" s="214"/>
    </row>
    <row r="36" spans="1:11" ht="18.75" customHeight="1">
      <c r="A36" s="185"/>
      <c r="B36" s="197" t="s">
        <v>61</v>
      </c>
      <c r="C36" s="198"/>
      <c r="D36" s="198"/>
      <c r="E36" s="199"/>
      <c r="F36" s="185"/>
      <c r="G36" s="185"/>
      <c r="H36" s="185"/>
      <c r="I36" s="185"/>
      <c r="J36" s="185"/>
      <c r="K36" s="214"/>
    </row>
    <row r="37" spans="1:11" s="164" customFormat="1" ht="18.75" customHeight="1">
      <c r="A37" s="206"/>
      <c r="B37" s="200" t="s">
        <v>62</v>
      </c>
      <c r="C37" s="201"/>
      <c r="D37" s="201"/>
      <c r="E37" s="202"/>
      <c r="F37" s="207"/>
      <c r="G37" s="207"/>
      <c r="H37" s="207"/>
      <c r="I37" s="207"/>
      <c r="J37" s="207"/>
      <c r="K37" s="214"/>
    </row>
    <row r="38" spans="1:11" s="164" customFormat="1" ht="34.5" customHeight="1">
      <c r="A38" s="208" t="s">
        <v>69</v>
      </c>
      <c r="B38" s="209"/>
      <c r="C38" s="209"/>
      <c r="D38" s="209"/>
      <c r="E38" s="209"/>
      <c r="F38" s="209"/>
      <c r="G38" s="209"/>
      <c r="H38" s="209"/>
      <c r="I38" s="209"/>
      <c r="J38" s="209"/>
      <c r="K38" s="209"/>
    </row>
    <row r="39" spans="1:11" s="164" customFormat="1" ht="14.25">
      <c r="A39" s="210" t="s">
        <v>70</v>
      </c>
      <c r="B39" s="211"/>
      <c r="C39" s="211"/>
      <c r="D39" s="211"/>
      <c r="E39" s="211"/>
      <c r="F39" s="211"/>
      <c r="G39" s="211"/>
      <c r="H39" s="211"/>
      <c r="I39" s="211"/>
      <c r="J39" s="211"/>
      <c r="K39" s="211"/>
    </row>
    <row r="40" spans="1:11" s="164" customFormat="1" ht="15.75" customHeight="1">
      <c r="A40" s="210" t="s">
        <v>71</v>
      </c>
      <c r="B40" s="211"/>
      <c r="C40" s="211"/>
      <c r="D40" s="211"/>
      <c r="E40" s="211"/>
      <c r="F40" s="211"/>
      <c r="G40" s="211"/>
      <c r="H40" s="211"/>
      <c r="I40" s="211"/>
      <c r="J40" s="211"/>
      <c r="K40" s="211"/>
    </row>
    <row r="41" s="164" customFormat="1" ht="14.25">
      <c r="A41" s="212"/>
    </row>
    <row r="42" s="164" customFormat="1" ht="14.25">
      <c r="A42" s="212"/>
    </row>
    <row r="43" s="164" customFormat="1" ht="14.25">
      <c r="A43" s="212"/>
    </row>
    <row r="44" s="164" customFormat="1" ht="14.25">
      <c r="A44" s="212"/>
    </row>
    <row r="45" s="164" customFormat="1" ht="14.25">
      <c r="A45" s="212"/>
    </row>
    <row r="46" s="164" customFormat="1" ht="14.25">
      <c r="A46" s="212"/>
    </row>
    <row r="47" s="164" customFormat="1" ht="14.25">
      <c r="A47" s="212"/>
    </row>
    <row r="48" s="164" customFormat="1" ht="14.25">
      <c r="A48" s="212"/>
    </row>
    <row r="49" s="164" customFormat="1" ht="14.25">
      <c r="A49" s="212"/>
    </row>
    <row r="50" s="164" customFormat="1" ht="14.25">
      <c r="A50" s="212"/>
    </row>
    <row r="51" s="164" customFormat="1" ht="14.25">
      <c r="A51" s="212"/>
    </row>
    <row r="52" s="164" customFormat="1" ht="14.25">
      <c r="A52" s="212"/>
    </row>
    <row r="53" s="164" customFormat="1" ht="14.25">
      <c r="A53" s="212"/>
    </row>
    <row r="54" s="164" customFormat="1" ht="14.25">
      <c r="A54" s="212"/>
    </row>
    <row r="55" s="164" customFormat="1" ht="14.25">
      <c r="A55" s="212"/>
    </row>
    <row r="56" s="164" customFormat="1" ht="14.25">
      <c r="A56" s="212"/>
    </row>
    <row r="57" s="164" customFormat="1" ht="14.25">
      <c r="A57" s="212"/>
    </row>
    <row r="58" s="164" customFormat="1" ht="14.25">
      <c r="A58" s="212"/>
    </row>
    <row r="59" s="164" customFormat="1" ht="14.25">
      <c r="A59" s="212"/>
    </row>
    <row r="60" s="164" customFormat="1" ht="14.25">
      <c r="A60" s="212"/>
    </row>
    <row r="61" s="164" customFormat="1" ht="14.25">
      <c r="A61" s="212"/>
    </row>
    <row r="62" s="164" customFormat="1" ht="14.25">
      <c r="A62" s="212"/>
    </row>
    <row r="63" s="164" customFormat="1" ht="14.25">
      <c r="A63" s="212"/>
    </row>
    <row r="64" s="164" customFormat="1" ht="14.25">
      <c r="A64" s="212"/>
    </row>
    <row r="65" s="164" customFormat="1" ht="14.25">
      <c r="A65" s="212"/>
    </row>
    <row r="66" s="164" customFormat="1" ht="14.25">
      <c r="A66" s="212"/>
    </row>
    <row r="67" s="164" customFormat="1" ht="14.25">
      <c r="A67" s="212"/>
    </row>
    <row r="68" s="164" customFormat="1" ht="14.25">
      <c r="A68" s="212"/>
    </row>
    <row r="69" s="164" customFormat="1" ht="14.25">
      <c r="A69" s="212"/>
    </row>
    <row r="70" s="164" customFormat="1" ht="14.25">
      <c r="A70" s="212"/>
    </row>
    <row r="71" s="164" customFormat="1" ht="14.25">
      <c r="A71" s="212"/>
    </row>
    <row r="72" s="164" customFormat="1" ht="14.25">
      <c r="A72" s="212"/>
    </row>
    <row r="73" s="164" customFormat="1" ht="14.25">
      <c r="A73" s="212"/>
    </row>
    <row r="74" s="164" customFormat="1" ht="14.25">
      <c r="A74" s="212"/>
    </row>
    <row r="75" s="164" customFormat="1" ht="14.25">
      <c r="A75" s="212"/>
    </row>
    <row r="76" s="164" customFormat="1" ht="14.25">
      <c r="A76" s="212"/>
    </row>
    <row r="77" s="164" customFormat="1" ht="14.25">
      <c r="A77" s="212"/>
    </row>
    <row r="78" s="164" customFormat="1" ht="14.25">
      <c r="A78" s="212"/>
    </row>
    <row r="79" s="164" customFormat="1" ht="14.25">
      <c r="A79" s="212"/>
    </row>
    <row r="80" s="164" customFormat="1" ht="14.25">
      <c r="A80" s="212"/>
    </row>
    <row r="81" s="164" customFormat="1" ht="14.25">
      <c r="A81" s="212"/>
    </row>
    <row r="82" s="164" customFormat="1" ht="14.25">
      <c r="A82" s="212"/>
    </row>
    <row r="83" s="164" customFormat="1" ht="14.25">
      <c r="A83" s="212"/>
    </row>
    <row r="84" s="164" customFormat="1" ht="14.25">
      <c r="A84" s="212"/>
    </row>
    <row r="85" s="164" customFormat="1" ht="14.25">
      <c r="A85" s="212"/>
    </row>
    <row r="86" s="164" customFormat="1" ht="14.25">
      <c r="A86" s="212"/>
    </row>
    <row r="87" s="164" customFormat="1" ht="14.25">
      <c r="A87" s="212"/>
    </row>
    <row r="88" s="164" customFormat="1" ht="14.25">
      <c r="A88" s="212"/>
    </row>
    <row r="89" s="164" customFormat="1" ht="14.25">
      <c r="A89" s="212"/>
    </row>
    <row r="90" s="164" customFormat="1" ht="14.25">
      <c r="A90" s="212"/>
    </row>
    <row r="91" s="164" customFormat="1" ht="14.25">
      <c r="A91" s="212"/>
    </row>
    <row r="92" s="164" customFormat="1" ht="14.25">
      <c r="A92" s="212"/>
    </row>
    <row r="93" s="164" customFormat="1" ht="14.25">
      <c r="A93" s="212"/>
    </row>
    <row r="94" s="164" customFormat="1" ht="14.25">
      <c r="A94" s="212"/>
    </row>
    <row r="95" s="164" customFormat="1" ht="14.25">
      <c r="A95" s="212"/>
    </row>
    <row r="96" s="164" customFormat="1" ht="14.25">
      <c r="A96" s="212"/>
    </row>
    <row r="97" s="164" customFormat="1" ht="14.25">
      <c r="A97" s="212"/>
    </row>
    <row r="98" s="164" customFormat="1" ht="14.25">
      <c r="A98" s="212"/>
    </row>
    <row r="99" s="164" customFormat="1" ht="14.25">
      <c r="A99" s="212"/>
    </row>
    <row r="100" s="164" customFormat="1" ht="14.25">
      <c r="A100" s="212"/>
    </row>
    <row r="101" s="164" customFormat="1" ht="14.25">
      <c r="A101" s="212"/>
    </row>
    <row r="102" s="164" customFormat="1" ht="14.25">
      <c r="A102" s="212"/>
    </row>
    <row r="103" s="164" customFormat="1" ht="14.25">
      <c r="A103" s="212"/>
    </row>
    <row r="104" s="164" customFormat="1" ht="14.25">
      <c r="A104" s="212"/>
    </row>
    <row r="105" s="164" customFormat="1" ht="14.25">
      <c r="A105" s="212"/>
    </row>
    <row r="106" s="164" customFormat="1" ht="14.25">
      <c r="A106" s="212"/>
    </row>
    <row r="107" s="164" customFormat="1" ht="14.25">
      <c r="A107" s="212"/>
    </row>
    <row r="108" s="164" customFormat="1" ht="14.25">
      <c r="A108" s="212"/>
    </row>
    <row r="109" s="164" customFormat="1" ht="14.25">
      <c r="A109" s="212"/>
    </row>
    <row r="110" s="164" customFormat="1" ht="14.25">
      <c r="A110" s="212"/>
    </row>
    <row r="111" s="164" customFormat="1" ht="14.25">
      <c r="A111" s="212"/>
    </row>
    <row r="112" s="164" customFormat="1" ht="14.25">
      <c r="A112" s="212"/>
    </row>
    <row r="113" s="164" customFormat="1" ht="14.25">
      <c r="A113" s="212"/>
    </row>
    <row r="114" s="164" customFormat="1" ht="14.25">
      <c r="A114" s="212"/>
    </row>
    <row r="115" s="164" customFormat="1" ht="14.25">
      <c r="A115" s="212"/>
    </row>
    <row r="116" s="164" customFormat="1" ht="14.25">
      <c r="A116" s="212"/>
    </row>
    <row r="117" s="164" customFormat="1" ht="14.25">
      <c r="A117" s="212"/>
    </row>
    <row r="118" s="164" customFormat="1" ht="14.25">
      <c r="A118" s="212"/>
    </row>
    <row r="119" s="164" customFormat="1" ht="14.25">
      <c r="A119" s="212"/>
    </row>
    <row r="120" s="164" customFormat="1" ht="14.25">
      <c r="A120" s="212"/>
    </row>
    <row r="121" s="164" customFormat="1" ht="14.25">
      <c r="A121" s="212"/>
    </row>
    <row r="122" s="164" customFormat="1" ht="14.25">
      <c r="A122" s="212"/>
    </row>
    <row r="123" s="164" customFormat="1" ht="14.25">
      <c r="A123" s="212"/>
    </row>
    <row r="124" s="164" customFormat="1" ht="14.25">
      <c r="A124" s="212"/>
    </row>
    <row r="125" s="164" customFormat="1" ht="14.25">
      <c r="A125" s="212"/>
    </row>
    <row r="126" s="164" customFormat="1" ht="14.25">
      <c r="A126" s="212"/>
    </row>
    <row r="127" s="164" customFormat="1" ht="14.25">
      <c r="A127" s="212"/>
    </row>
    <row r="128" s="164" customFormat="1" ht="14.25">
      <c r="A128" s="212"/>
    </row>
    <row r="129" s="164" customFormat="1" ht="14.25">
      <c r="A129" s="212"/>
    </row>
    <row r="130" s="164" customFormat="1" ht="14.25">
      <c r="A130" s="212"/>
    </row>
    <row r="131" s="164" customFormat="1" ht="14.25">
      <c r="A131" s="212"/>
    </row>
    <row r="132" s="164" customFormat="1" ht="14.25">
      <c r="A132" s="212"/>
    </row>
    <row r="133" s="164" customFormat="1" ht="14.25">
      <c r="A133" s="212"/>
    </row>
    <row r="134" s="164" customFormat="1" ht="14.25">
      <c r="A134" s="212"/>
    </row>
    <row r="135" s="164" customFormat="1" ht="14.25">
      <c r="A135" s="212"/>
    </row>
    <row r="136" s="164" customFormat="1" ht="14.25">
      <c r="A136" s="212"/>
    </row>
    <row r="137" s="164" customFormat="1" ht="14.25">
      <c r="A137" s="212"/>
    </row>
    <row r="138" s="164" customFormat="1" ht="14.25">
      <c r="A138" s="212"/>
    </row>
    <row r="139" s="164" customFormat="1" ht="14.25">
      <c r="A139" s="212"/>
    </row>
    <row r="140" s="164" customFormat="1" ht="14.25">
      <c r="A140" s="212"/>
    </row>
    <row r="141" s="164" customFormat="1" ht="14.25">
      <c r="A141" s="212"/>
    </row>
    <row r="142" s="164" customFormat="1" ht="14.25">
      <c r="A142" s="212"/>
    </row>
    <row r="143" s="164" customFormat="1" ht="14.25">
      <c r="A143" s="212"/>
    </row>
    <row r="144" s="164" customFormat="1" ht="14.25">
      <c r="A144" s="212"/>
    </row>
    <row r="145" s="164" customFormat="1" ht="14.25">
      <c r="A145" s="212"/>
    </row>
    <row r="146" s="164" customFormat="1" ht="14.25">
      <c r="A146" s="212"/>
    </row>
    <row r="147" s="164" customFormat="1" ht="14.25">
      <c r="A147" s="212"/>
    </row>
    <row r="148" s="164" customFormat="1" ht="14.25">
      <c r="A148" s="212"/>
    </row>
    <row r="149" s="164" customFormat="1" ht="14.25">
      <c r="A149" s="212"/>
    </row>
    <row r="150" s="164" customFormat="1" ht="14.25">
      <c r="A150" s="212"/>
    </row>
    <row r="151" s="164" customFormat="1" ht="14.25">
      <c r="A151" s="212"/>
    </row>
    <row r="152" s="164" customFormat="1" ht="14.25">
      <c r="A152" s="212"/>
    </row>
    <row r="153" s="164" customFormat="1" ht="14.25">
      <c r="A153" s="212"/>
    </row>
    <row r="154" s="164" customFormat="1" ht="14.25">
      <c r="A154" s="212"/>
    </row>
    <row r="155" s="164" customFormat="1" ht="14.25">
      <c r="A155" s="212"/>
    </row>
    <row r="156" s="164" customFormat="1" ht="14.25">
      <c r="A156" s="212"/>
    </row>
    <row r="157" s="164" customFormat="1" ht="14.25">
      <c r="A157" s="212"/>
    </row>
    <row r="158" s="164" customFormat="1" ht="14.25">
      <c r="A158" s="212"/>
    </row>
    <row r="159" s="164" customFormat="1" ht="14.25">
      <c r="A159" s="212"/>
    </row>
    <row r="160" s="164" customFormat="1" ht="14.25">
      <c r="A160" s="212"/>
    </row>
    <row r="161" s="164" customFormat="1" ht="14.25">
      <c r="A161" s="212"/>
    </row>
    <row r="162" s="164" customFormat="1" ht="14.25">
      <c r="A162" s="212"/>
    </row>
    <row r="163" s="164" customFormat="1" ht="14.25">
      <c r="A163" s="212"/>
    </row>
    <row r="164" s="164" customFormat="1" ht="14.25">
      <c r="A164" s="212"/>
    </row>
    <row r="165" s="164" customFormat="1" ht="14.25">
      <c r="A165" s="212"/>
    </row>
    <row r="166" s="164" customFormat="1" ht="14.25">
      <c r="A166" s="212"/>
    </row>
    <row r="167" s="164" customFormat="1" ht="14.25">
      <c r="A167" s="212"/>
    </row>
    <row r="168" s="164" customFormat="1" ht="14.25">
      <c r="A168" s="212"/>
    </row>
    <row r="169" s="164" customFormat="1" ht="14.25">
      <c r="A169" s="212"/>
    </row>
    <row r="170" s="164" customFormat="1" ht="14.25">
      <c r="A170" s="212"/>
    </row>
    <row r="171" s="164" customFormat="1" ht="14.25">
      <c r="A171" s="212"/>
    </row>
    <row r="172" s="164" customFormat="1" ht="14.25">
      <c r="A172" s="212"/>
    </row>
    <row r="173" s="164" customFormat="1" ht="14.25">
      <c r="A173" s="212"/>
    </row>
    <row r="174" s="164" customFormat="1" ht="14.25">
      <c r="A174" s="212"/>
    </row>
    <row r="175" s="164" customFormat="1" ht="14.25">
      <c r="A175" s="212"/>
    </row>
    <row r="176" s="164" customFormat="1" ht="14.25">
      <c r="A176" s="212"/>
    </row>
    <row r="177" s="164" customFormat="1" ht="14.25">
      <c r="A177" s="212"/>
    </row>
    <row r="178" s="164" customFormat="1" ht="14.25">
      <c r="A178" s="212"/>
    </row>
    <row r="179" s="164" customFormat="1" ht="14.25">
      <c r="A179" s="212"/>
    </row>
    <row r="180" s="164" customFormat="1" ht="14.25">
      <c r="A180" s="212"/>
    </row>
    <row r="181" s="164" customFormat="1" ht="14.25">
      <c r="A181" s="212"/>
    </row>
    <row r="182" s="164" customFormat="1" ht="14.25">
      <c r="A182" s="212"/>
    </row>
    <row r="183" s="164" customFormat="1" ht="14.25">
      <c r="A183" s="212"/>
    </row>
    <row r="184" s="164" customFormat="1" ht="14.25">
      <c r="A184" s="212"/>
    </row>
    <row r="185" s="164" customFormat="1" ht="14.25">
      <c r="A185" s="212"/>
    </row>
    <row r="186" s="164" customFormat="1" ht="14.25">
      <c r="A186" s="212"/>
    </row>
    <row r="187" s="164" customFormat="1" ht="14.25">
      <c r="A187" s="212"/>
    </row>
    <row r="188" s="164" customFormat="1" ht="14.25">
      <c r="A188" s="212"/>
    </row>
    <row r="189" s="164" customFormat="1" ht="14.25">
      <c r="A189" s="212"/>
    </row>
    <row r="190" s="164" customFormat="1" ht="14.25">
      <c r="A190" s="212"/>
    </row>
    <row r="191" s="164" customFormat="1" ht="14.25">
      <c r="A191" s="212"/>
    </row>
    <row r="192" s="164" customFormat="1" ht="14.25">
      <c r="A192" s="212"/>
    </row>
    <row r="193" s="164" customFormat="1" ht="14.25">
      <c r="A193" s="212"/>
    </row>
    <row r="194" s="164" customFormat="1" ht="14.25">
      <c r="A194" s="212"/>
    </row>
    <row r="195" s="164" customFormat="1" ht="14.25">
      <c r="A195" s="212"/>
    </row>
    <row r="196" s="164" customFormat="1" ht="14.25">
      <c r="A196" s="212"/>
    </row>
    <row r="197" s="164" customFormat="1" ht="14.25">
      <c r="A197" s="212"/>
    </row>
    <row r="198" s="164" customFormat="1" ht="14.25">
      <c r="A198" s="212"/>
    </row>
    <row r="199" s="164" customFormat="1" ht="14.25">
      <c r="A199" s="212"/>
    </row>
    <row r="200" s="164" customFormat="1" ht="14.25">
      <c r="A200" s="212"/>
    </row>
    <row r="201" s="164" customFormat="1" ht="14.25">
      <c r="A201" s="212"/>
    </row>
    <row r="202" s="164" customFormat="1" ht="14.25">
      <c r="A202" s="212"/>
    </row>
    <row r="203" s="164" customFormat="1" ht="14.25">
      <c r="A203" s="212"/>
    </row>
    <row r="204" s="164" customFormat="1" ht="14.25">
      <c r="A204" s="212"/>
    </row>
    <row r="205" s="164" customFormat="1" ht="14.25">
      <c r="A205" s="212"/>
    </row>
    <row r="206" s="164" customFormat="1" ht="14.25">
      <c r="A206" s="212"/>
    </row>
    <row r="207" s="164" customFormat="1" ht="14.25">
      <c r="A207" s="212"/>
    </row>
    <row r="208" s="164" customFormat="1" ht="14.25">
      <c r="A208" s="212"/>
    </row>
    <row r="209" s="164" customFormat="1" ht="14.25">
      <c r="A209" s="212"/>
    </row>
    <row r="210" s="164" customFormat="1" ht="14.25">
      <c r="A210" s="212"/>
    </row>
    <row r="211" s="164" customFormat="1" ht="14.25">
      <c r="A211" s="212"/>
    </row>
    <row r="212" s="164" customFormat="1" ht="14.25">
      <c r="A212" s="212"/>
    </row>
    <row r="213" s="164" customFormat="1" ht="14.25">
      <c r="A213" s="212"/>
    </row>
    <row r="214" s="164" customFormat="1" ht="14.25">
      <c r="A214" s="212"/>
    </row>
    <row r="215" s="164" customFormat="1" ht="14.25">
      <c r="A215" s="212"/>
    </row>
    <row r="216" s="164" customFormat="1" ht="14.25">
      <c r="A216" s="212"/>
    </row>
    <row r="217" s="164" customFormat="1" ht="14.25">
      <c r="A217" s="212"/>
    </row>
    <row r="218" s="164" customFormat="1" ht="14.25">
      <c r="A218" s="212"/>
    </row>
    <row r="219" s="164" customFormat="1" ht="14.25">
      <c r="A219" s="212"/>
    </row>
    <row r="220" s="164" customFormat="1" ht="14.25">
      <c r="A220" s="212"/>
    </row>
    <row r="221" s="164" customFormat="1" ht="14.25">
      <c r="A221" s="212"/>
    </row>
    <row r="222" s="164" customFormat="1" ht="14.25">
      <c r="A222" s="212"/>
    </row>
    <row r="223" s="164" customFormat="1" ht="14.25">
      <c r="A223" s="212"/>
    </row>
    <row r="224" s="164" customFormat="1" ht="14.25">
      <c r="A224" s="212"/>
    </row>
    <row r="225" s="164" customFormat="1" ht="14.25">
      <c r="A225" s="212"/>
    </row>
    <row r="226" s="164" customFormat="1" ht="14.25">
      <c r="A226" s="212"/>
    </row>
    <row r="227" s="164" customFormat="1" ht="14.25">
      <c r="A227" s="212"/>
    </row>
    <row r="228" s="164" customFormat="1" ht="14.25">
      <c r="A228" s="212"/>
    </row>
    <row r="229" s="164" customFormat="1" ht="14.25">
      <c r="A229" s="212"/>
    </row>
    <row r="230" s="164" customFormat="1" ht="14.25">
      <c r="A230" s="212"/>
    </row>
    <row r="231" s="164" customFormat="1" ht="14.25">
      <c r="A231" s="212"/>
    </row>
    <row r="232" s="164" customFormat="1" ht="14.25">
      <c r="A232" s="212"/>
    </row>
    <row r="233" s="164" customFormat="1" ht="14.25">
      <c r="A233" s="212"/>
    </row>
    <row r="234" s="164" customFormat="1" ht="14.25">
      <c r="A234" s="212"/>
    </row>
    <row r="235" s="164" customFormat="1" ht="14.25">
      <c r="A235" s="212"/>
    </row>
    <row r="236" s="164" customFormat="1" ht="14.25">
      <c r="A236" s="212"/>
    </row>
    <row r="237" s="164" customFormat="1" ht="14.25">
      <c r="A237" s="212"/>
    </row>
    <row r="238" s="164" customFormat="1" ht="14.25">
      <c r="A238" s="212"/>
    </row>
    <row r="239" s="164" customFormat="1" ht="14.25">
      <c r="A239" s="212"/>
    </row>
    <row r="240" s="164" customFormat="1" ht="14.25">
      <c r="A240" s="212"/>
    </row>
    <row r="241" s="164" customFormat="1" ht="14.25">
      <c r="A241" s="212"/>
    </row>
    <row r="242" s="164" customFormat="1" ht="14.25">
      <c r="A242" s="212"/>
    </row>
    <row r="243" s="164" customFormat="1" ht="14.25">
      <c r="A243" s="212"/>
    </row>
    <row r="244" s="164" customFormat="1" ht="14.25">
      <c r="A244" s="212"/>
    </row>
    <row r="245" s="164" customFormat="1" ht="14.25">
      <c r="A245" s="212"/>
    </row>
    <row r="246" s="164" customFormat="1" ht="14.25">
      <c r="A246" s="212"/>
    </row>
    <row r="247" s="164" customFormat="1" ht="14.25">
      <c r="A247" s="212"/>
    </row>
    <row r="248" s="164" customFormat="1" ht="14.25">
      <c r="A248" s="212"/>
    </row>
    <row r="249" s="164" customFormat="1" ht="14.25">
      <c r="A249" s="212"/>
    </row>
    <row r="250" s="164" customFormat="1" ht="14.25">
      <c r="A250" s="212"/>
    </row>
    <row r="251" s="164" customFormat="1" ht="14.25">
      <c r="A251" s="212"/>
    </row>
    <row r="252" s="164" customFormat="1" ht="14.25">
      <c r="A252" s="212"/>
    </row>
    <row r="253" s="164" customFormat="1" ht="14.25">
      <c r="A253" s="212"/>
    </row>
    <row r="254" s="164" customFormat="1" ht="14.25">
      <c r="A254" s="212"/>
    </row>
    <row r="255" s="164" customFormat="1" ht="14.25">
      <c r="A255" s="212"/>
    </row>
    <row r="256" s="164" customFormat="1" ht="14.25">
      <c r="A256" s="212"/>
    </row>
    <row r="257" s="164" customFormat="1" ht="14.25">
      <c r="A257" s="212"/>
    </row>
    <row r="258" s="164" customFormat="1" ht="14.25">
      <c r="A258" s="212"/>
    </row>
    <row r="259" s="164" customFormat="1" ht="14.25">
      <c r="A259" s="212"/>
    </row>
    <row r="260" s="164" customFormat="1" ht="14.25">
      <c r="A260" s="212"/>
    </row>
    <row r="261" s="164" customFormat="1" ht="14.25">
      <c r="A261" s="212"/>
    </row>
    <row r="262" s="164" customFormat="1" ht="14.25">
      <c r="A262" s="212"/>
    </row>
    <row r="263" s="164" customFormat="1" ht="14.25">
      <c r="A263" s="212"/>
    </row>
    <row r="264" s="164" customFormat="1" ht="14.25">
      <c r="A264" s="212"/>
    </row>
    <row r="265" s="164" customFormat="1" ht="14.25">
      <c r="A265" s="212"/>
    </row>
    <row r="266" s="164" customFormat="1" ht="14.25">
      <c r="A266" s="212"/>
    </row>
    <row r="267" s="164" customFormat="1" ht="14.25">
      <c r="A267" s="212"/>
    </row>
    <row r="268" s="164" customFormat="1" ht="14.25">
      <c r="A268" s="212"/>
    </row>
    <row r="269" s="164" customFormat="1" ht="14.25">
      <c r="A269" s="212"/>
    </row>
    <row r="270" s="164" customFormat="1" ht="14.25">
      <c r="A270" s="212"/>
    </row>
    <row r="271" s="164" customFormat="1" ht="14.25">
      <c r="A271" s="212"/>
    </row>
    <row r="272" s="164" customFormat="1" ht="14.25">
      <c r="A272" s="212"/>
    </row>
    <row r="273" s="164" customFormat="1" ht="14.25">
      <c r="A273" s="212"/>
    </row>
    <row r="274" s="164" customFormat="1" ht="14.25">
      <c r="A274" s="212"/>
    </row>
    <row r="275" s="164" customFormat="1" ht="14.25">
      <c r="A275" s="212"/>
    </row>
    <row r="276" s="164" customFormat="1" ht="14.25">
      <c r="A276" s="212"/>
    </row>
    <row r="277" s="164" customFormat="1" ht="14.25">
      <c r="A277" s="212"/>
    </row>
    <row r="278" s="164" customFormat="1" ht="14.25">
      <c r="A278" s="212"/>
    </row>
    <row r="279" s="164" customFormat="1" ht="14.25">
      <c r="A279" s="212"/>
    </row>
    <row r="280" s="164" customFormat="1" ht="14.25">
      <c r="A280" s="212"/>
    </row>
    <row r="281" s="164" customFormat="1" ht="14.25">
      <c r="A281" s="212"/>
    </row>
    <row r="282" s="164" customFormat="1" ht="14.25">
      <c r="A282" s="212"/>
    </row>
    <row r="283" s="164" customFormat="1" ht="14.25">
      <c r="A283" s="212"/>
    </row>
    <row r="284" s="164" customFormat="1" ht="14.25">
      <c r="A284" s="212"/>
    </row>
    <row r="285" s="164" customFormat="1" ht="14.25">
      <c r="A285" s="212"/>
    </row>
    <row r="286" s="164" customFormat="1" ht="14.25">
      <c r="A286" s="212"/>
    </row>
    <row r="287" s="164" customFormat="1" ht="14.25">
      <c r="A287" s="212"/>
    </row>
    <row r="288" s="164" customFormat="1" ht="14.25">
      <c r="A288" s="212"/>
    </row>
    <row r="289" s="164" customFormat="1" ht="14.25">
      <c r="A289" s="212"/>
    </row>
    <row r="290" s="164" customFormat="1" ht="14.25">
      <c r="A290" s="212"/>
    </row>
    <row r="291" s="164" customFormat="1" ht="14.25">
      <c r="A291" s="212"/>
    </row>
    <row r="292" s="164" customFormat="1" ht="14.25">
      <c r="A292" s="212"/>
    </row>
    <row r="293" s="164" customFormat="1" ht="14.25">
      <c r="A293" s="212"/>
    </row>
    <row r="294" s="164" customFormat="1" ht="14.25">
      <c r="A294" s="212"/>
    </row>
    <row r="295" s="164" customFormat="1" ht="14.25">
      <c r="A295" s="212"/>
    </row>
    <row r="296" s="164" customFormat="1" ht="14.25">
      <c r="A296" s="212"/>
    </row>
    <row r="297" s="164" customFormat="1" ht="14.25">
      <c r="A297" s="212"/>
    </row>
    <row r="298" s="164" customFormat="1" ht="14.25">
      <c r="A298" s="212"/>
    </row>
    <row r="299" s="164" customFormat="1" ht="14.25">
      <c r="A299" s="212"/>
    </row>
    <row r="300" s="164" customFormat="1" ht="14.25">
      <c r="A300" s="212"/>
    </row>
    <row r="301" s="164" customFormat="1" ht="14.25">
      <c r="A301" s="212"/>
    </row>
    <row r="302" s="164" customFormat="1" ht="14.25">
      <c r="A302" s="212"/>
    </row>
    <row r="303" s="164" customFormat="1" ht="14.25">
      <c r="A303" s="212"/>
    </row>
    <row r="304" s="164" customFormat="1" ht="14.25">
      <c r="A304" s="212"/>
    </row>
    <row r="305" s="164" customFormat="1" ht="14.25">
      <c r="A305" s="212"/>
    </row>
    <row r="306" s="164" customFormat="1" ht="14.25">
      <c r="A306" s="212"/>
    </row>
    <row r="307" s="164" customFormat="1" ht="14.25">
      <c r="A307" s="212"/>
    </row>
    <row r="308" s="164" customFormat="1" ht="14.25">
      <c r="A308" s="212"/>
    </row>
    <row r="309" s="164" customFormat="1" ht="14.25">
      <c r="A309" s="212"/>
    </row>
    <row r="310" s="164" customFormat="1" ht="14.25">
      <c r="A310" s="212"/>
    </row>
    <row r="311" s="164" customFormat="1" ht="14.25">
      <c r="A311" s="212"/>
    </row>
    <row r="312" s="164" customFormat="1" ht="14.25">
      <c r="A312" s="212"/>
    </row>
    <row r="313" s="164" customFormat="1" ht="14.25">
      <c r="A313" s="212"/>
    </row>
    <row r="314" s="164" customFormat="1" ht="14.25">
      <c r="A314" s="212"/>
    </row>
    <row r="315" s="164" customFormat="1" ht="14.25">
      <c r="A315" s="212"/>
    </row>
    <row r="316" s="164" customFormat="1" ht="14.25">
      <c r="A316" s="212"/>
    </row>
    <row r="317" s="164" customFormat="1" ht="14.25">
      <c r="A317" s="212"/>
    </row>
    <row r="318" s="164" customFormat="1" ht="14.25">
      <c r="A318" s="212"/>
    </row>
    <row r="319" s="164" customFormat="1" ht="14.25">
      <c r="A319" s="212"/>
    </row>
    <row r="320" s="164" customFormat="1" ht="14.25">
      <c r="A320" s="212"/>
    </row>
    <row r="321" s="164" customFormat="1" ht="14.25">
      <c r="A321" s="212"/>
    </row>
    <row r="322" s="164" customFormat="1" ht="14.25">
      <c r="A322" s="212"/>
    </row>
    <row r="323" s="164" customFormat="1" ht="14.25">
      <c r="A323" s="212"/>
    </row>
    <row r="324" s="164" customFormat="1" ht="14.25">
      <c r="A324" s="212"/>
    </row>
    <row r="325" s="164" customFormat="1" ht="14.25">
      <c r="A325" s="212"/>
    </row>
    <row r="326" s="164" customFormat="1" ht="14.25">
      <c r="A326" s="212"/>
    </row>
    <row r="327" s="164" customFormat="1" ht="14.25">
      <c r="A327" s="212"/>
    </row>
    <row r="328" s="164" customFormat="1" ht="14.25">
      <c r="A328" s="212"/>
    </row>
    <row r="329" s="164" customFormat="1" ht="14.25">
      <c r="A329" s="212"/>
    </row>
    <row r="330" s="164" customFormat="1" ht="14.25">
      <c r="A330" s="212"/>
    </row>
    <row r="331" s="164" customFormat="1" ht="14.25">
      <c r="A331" s="212"/>
    </row>
    <row r="332" s="164" customFormat="1" ht="14.25">
      <c r="A332" s="212"/>
    </row>
    <row r="333" s="164" customFormat="1" ht="14.25">
      <c r="A333" s="212"/>
    </row>
    <row r="334" s="164" customFormat="1" ht="14.25">
      <c r="A334" s="212"/>
    </row>
    <row r="335" s="164" customFormat="1" ht="14.25">
      <c r="A335" s="212"/>
    </row>
    <row r="336" s="164" customFormat="1" ht="14.25">
      <c r="A336" s="212"/>
    </row>
    <row r="337" s="164" customFormat="1" ht="14.25">
      <c r="A337" s="212"/>
    </row>
    <row r="338" s="164" customFormat="1" ht="14.25">
      <c r="A338" s="212"/>
    </row>
    <row r="339" s="164" customFormat="1" ht="14.25">
      <c r="A339" s="212"/>
    </row>
    <row r="340" s="164" customFormat="1" ht="14.25">
      <c r="A340" s="212"/>
    </row>
    <row r="341" s="164" customFormat="1" ht="14.25">
      <c r="A341" s="212"/>
    </row>
    <row r="342" s="164" customFormat="1" ht="14.25">
      <c r="A342" s="212"/>
    </row>
    <row r="343" s="164" customFormat="1" ht="14.25">
      <c r="A343" s="212"/>
    </row>
    <row r="344" s="164" customFormat="1" ht="14.25">
      <c r="A344" s="212"/>
    </row>
    <row r="345" s="164" customFormat="1" ht="14.25">
      <c r="A345" s="212"/>
    </row>
    <row r="346" s="164" customFormat="1" ht="14.25">
      <c r="A346" s="212"/>
    </row>
    <row r="347" s="164" customFormat="1" ht="14.25">
      <c r="A347" s="212"/>
    </row>
    <row r="348" s="164" customFormat="1" ht="14.25">
      <c r="A348" s="212"/>
    </row>
    <row r="349" s="164" customFormat="1" ht="14.25">
      <c r="A349" s="212"/>
    </row>
    <row r="350" s="164" customFormat="1" ht="14.25">
      <c r="A350" s="212"/>
    </row>
    <row r="351" s="164" customFormat="1" ht="14.25">
      <c r="A351" s="212"/>
    </row>
    <row r="352" s="164" customFormat="1" ht="14.25">
      <c r="A352" s="212"/>
    </row>
    <row r="353" s="164" customFormat="1" ht="14.25">
      <c r="A353" s="212"/>
    </row>
    <row r="354" s="164" customFormat="1" ht="14.25">
      <c r="A354" s="212"/>
    </row>
    <row r="355" s="164" customFormat="1" ht="14.25">
      <c r="A355" s="212"/>
    </row>
    <row r="356" s="164" customFormat="1" ht="14.25">
      <c r="A356" s="212"/>
    </row>
    <row r="357" s="164" customFormat="1" ht="14.25">
      <c r="A357" s="212"/>
    </row>
    <row r="358" s="164" customFormat="1" ht="14.25">
      <c r="A358" s="212"/>
    </row>
    <row r="359" s="164" customFormat="1" ht="14.25">
      <c r="A359" s="212"/>
    </row>
    <row r="360" s="164" customFormat="1" ht="14.25">
      <c r="A360" s="212"/>
    </row>
    <row r="361" s="164" customFormat="1" ht="14.25">
      <c r="A361" s="212"/>
    </row>
    <row r="362" s="164" customFormat="1" ht="14.25">
      <c r="A362" s="212"/>
    </row>
    <row r="363" s="164" customFormat="1" ht="14.25">
      <c r="A363" s="212"/>
    </row>
    <row r="364" s="164" customFormat="1" ht="14.25">
      <c r="A364" s="212"/>
    </row>
    <row r="365" s="164" customFormat="1" ht="14.25">
      <c r="A365" s="212"/>
    </row>
    <row r="366" s="164" customFormat="1" ht="14.25">
      <c r="A366" s="212"/>
    </row>
    <row r="367" s="164" customFormat="1" ht="14.25">
      <c r="A367" s="212"/>
    </row>
    <row r="368" s="164" customFormat="1" ht="14.25">
      <c r="A368" s="212"/>
    </row>
    <row r="369" s="164" customFormat="1" ht="14.25">
      <c r="A369" s="212"/>
    </row>
    <row r="370" s="164" customFormat="1" ht="14.25">
      <c r="A370" s="212"/>
    </row>
    <row r="371" s="164" customFormat="1" ht="14.25">
      <c r="A371" s="212"/>
    </row>
    <row r="372" s="164" customFormat="1" ht="14.25">
      <c r="A372" s="212"/>
    </row>
    <row r="373" s="164" customFormat="1" ht="14.25">
      <c r="A373" s="212"/>
    </row>
    <row r="374" s="164" customFormat="1" ht="14.25">
      <c r="A374" s="212"/>
    </row>
    <row r="375" s="164" customFormat="1" ht="14.25">
      <c r="A375" s="212"/>
    </row>
    <row r="376" s="164" customFormat="1" ht="14.25">
      <c r="A376" s="212"/>
    </row>
    <row r="377" s="164" customFormat="1" ht="14.25">
      <c r="A377" s="212"/>
    </row>
    <row r="378" s="164" customFormat="1" ht="14.25">
      <c r="A378" s="212"/>
    </row>
    <row r="379" s="164" customFormat="1" ht="14.25">
      <c r="A379" s="212"/>
    </row>
    <row r="380" s="164" customFormat="1" ht="14.25">
      <c r="A380" s="212"/>
    </row>
    <row r="381" s="164" customFormat="1" ht="14.25">
      <c r="A381" s="212"/>
    </row>
    <row r="382" s="164" customFormat="1" ht="14.25">
      <c r="A382" s="212"/>
    </row>
    <row r="383" s="164" customFormat="1" ht="14.25">
      <c r="A383" s="212"/>
    </row>
    <row r="384" s="164" customFormat="1" ht="14.25">
      <c r="A384" s="212"/>
    </row>
    <row r="385" s="164" customFormat="1" ht="14.25">
      <c r="A385" s="212"/>
    </row>
    <row r="386" s="164" customFormat="1" ht="14.25">
      <c r="A386" s="212"/>
    </row>
    <row r="387" s="164" customFormat="1" ht="14.25">
      <c r="A387" s="212"/>
    </row>
    <row r="388" s="164" customFormat="1" ht="14.25">
      <c r="A388" s="212"/>
    </row>
    <row r="389" s="164" customFormat="1" ht="14.25">
      <c r="A389" s="212"/>
    </row>
    <row r="390" s="164" customFormat="1" ht="14.25">
      <c r="A390" s="212"/>
    </row>
    <row r="391" s="164" customFormat="1" ht="14.25">
      <c r="A391" s="212"/>
    </row>
    <row r="392" s="164" customFormat="1" ht="14.25">
      <c r="A392" s="212"/>
    </row>
    <row r="393" s="164" customFormat="1" ht="14.25">
      <c r="A393" s="212"/>
    </row>
    <row r="394" s="164" customFormat="1" ht="14.25">
      <c r="A394" s="212"/>
    </row>
    <row r="395" s="164" customFormat="1" ht="14.25">
      <c r="A395" s="212"/>
    </row>
    <row r="396" s="164" customFormat="1" ht="14.25">
      <c r="A396" s="212"/>
    </row>
    <row r="397" s="164" customFormat="1" ht="14.25">
      <c r="A397" s="212"/>
    </row>
    <row r="398" s="164" customFormat="1" ht="14.25">
      <c r="A398" s="212"/>
    </row>
    <row r="399" s="164" customFormat="1" ht="14.25">
      <c r="A399" s="212"/>
    </row>
    <row r="400" s="164" customFormat="1" ht="14.25">
      <c r="A400" s="212"/>
    </row>
    <row r="401" s="164" customFormat="1" ht="14.25">
      <c r="A401" s="212"/>
    </row>
    <row r="402" s="164" customFormat="1" ht="14.25">
      <c r="A402" s="212"/>
    </row>
    <row r="403" s="164" customFormat="1" ht="14.25">
      <c r="A403" s="212"/>
    </row>
    <row r="404" s="164" customFormat="1" ht="14.25">
      <c r="A404" s="212"/>
    </row>
    <row r="405" s="164" customFormat="1" ht="14.25">
      <c r="A405" s="212"/>
    </row>
    <row r="406" s="164" customFormat="1" ht="14.25">
      <c r="A406" s="212"/>
    </row>
    <row r="407" s="164" customFormat="1" ht="14.25">
      <c r="A407" s="212"/>
    </row>
    <row r="408" s="164" customFormat="1" ht="14.25">
      <c r="A408" s="212"/>
    </row>
    <row r="409" s="164" customFormat="1" ht="14.25">
      <c r="A409" s="212"/>
    </row>
    <row r="410" s="164" customFormat="1" ht="14.25">
      <c r="A410" s="212"/>
    </row>
    <row r="411" s="164" customFormat="1" ht="14.25">
      <c r="A411" s="212"/>
    </row>
    <row r="412" s="164" customFormat="1" ht="14.25">
      <c r="A412" s="212"/>
    </row>
    <row r="413" s="164" customFormat="1" ht="14.25">
      <c r="A413" s="212"/>
    </row>
    <row r="414" s="164" customFormat="1" ht="14.25">
      <c r="A414" s="212"/>
    </row>
    <row r="415" s="164" customFormat="1" ht="14.25">
      <c r="A415" s="212"/>
    </row>
  </sheetData>
  <sheetProtection/>
  <mergeCells count="41">
    <mergeCell ref="B2:K2"/>
    <mergeCell ref="A3:K3"/>
    <mergeCell ref="F4:G4"/>
    <mergeCell ref="H4:K4"/>
    <mergeCell ref="A6:E6"/>
    <mergeCell ref="B7:E7"/>
    <mergeCell ref="B8:E8"/>
    <mergeCell ref="B9:E9"/>
    <mergeCell ref="B10:E10"/>
    <mergeCell ref="B11:E11"/>
    <mergeCell ref="B12:E12"/>
    <mergeCell ref="B13:E13"/>
    <mergeCell ref="B14:E14"/>
    <mergeCell ref="B15:E15"/>
    <mergeCell ref="B16:E16"/>
    <mergeCell ref="B17:E17"/>
    <mergeCell ref="B18:E18"/>
    <mergeCell ref="B19:E19"/>
    <mergeCell ref="B20:E20"/>
    <mergeCell ref="B21:E21"/>
    <mergeCell ref="B22:E22"/>
    <mergeCell ref="B23:E23"/>
    <mergeCell ref="B24:E24"/>
    <mergeCell ref="B25:E25"/>
    <mergeCell ref="B26:E26"/>
    <mergeCell ref="B27:E27"/>
    <mergeCell ref="B28:E28"/>
    <mergeCell ref="B29:E29"/>
    <mergeCell ref="B30:E30"/>
    <mergeCell ref="B31:E31"/>
    <mergeCell ref="B32:E32"/>
    <mergeCell ref="B33:E33"/>
    <mergeCell ref="B34:E34"/>
    <mergeCell ref="B35:E35"/>
    <mergeCell ref="B36:E36"/>
    <mergeCell ref="B37:E37"/>
    <mergeCell ref="A38:K38"/>
    <mergeCell ref="A39:K39"/>
    <mergeCell ref="A40:K40"/>
    <mergeCell ref="A4:A5"/>
    <mergeCell ref="B4:E5"/>
  </mergeCells>
  <printOptions/>
  <pageMargins left="0.7" right="0.7" top="0.75" bottom="0.75" header="0.3" footer="0.3"/>
  <pageSetup orientation="portrait" paperSize="9" scale="73"/>
</worksheet>
</file>

<file path=xl/worksheets/sheet3.xml><?xml version="1.0" encoding="utf-8"?>
<worksheet xmlns="http://schemas.openxmlformats.org/spreadsheetml/2006/main" xmlns:r="http://schemas.openxmlformats.org/officeDocument/2006/relationships">
  <dimension ref="A1:U192"/>
  <sheetViews>
    <sheetView tabSelected="1" zoomScaleSheetLayoutView="100" workbookViewId="0" topLeftCell="A1">
      <selection activeCell="F8" sqref="F8"/>
    </sheetView>
  </sheetViews>
  <sheetFormatPr defaultColWidth="9.00390625" defaultRowHeight="14.25"/>
  <cols>
    <col min="1" max="1" width="6.625" style="29" customWidth="1"/>
    <col min="2" max="2" width="11.75390625" style="30" customWidth="1"/>
    <col min="3" max="3" width="6.625" style="31" customWidth="1"/>
    <col min="4" max="4" width="11.875" style="28" customWidth="1"/>
    <col min="5" max="5" width="8.375" style="28" customWidth="1"/>
    <col min="6" max="6" width="39.00390625" style="32" customWidth="1"/>
    <col min="7" max="7" width="9.00390625" style="28" customWidth="1"/>
    <col min="8" max="8" width="9.875" style="28" customWidth="1"/>
    <col min="9" max="13" width="5.375" style="28" customWidth="1"/>
    <col min="14" max="15" width="8.125" style="28" customWidth="1"/>
    <col min="16" max="17" width="7.75390625" style="28" customWidth="1"/>
    <col min="18" max="18" width="37.375" style="28" customWidth="1"/>
    <col min="19" max="19" width="7.75390625" style="33" customWidth="1"/>
    <col min="20" max="20" width="7.00390625" style="33" customWidth="1"/>
    <col min="21" max="21" width="6.125" style="28" customWidth="1"/>
    <col min="22" max="16384" width="9.00390625" style="28" customWidth="1"/>
  </cols>
  <sheetData>
    <row r="1" spans="1:5" ht="20.25">
      <c r="A1" s="34" t="s">
        <v>72</v>
      </c>
      <c r="B1" s="34"/>
      <c r="C1" s="35"/>
      <c r="D1" s="36"/>
      <c r="E1" s="34"/>
    </row>
    <row r="2" spans="1:21" s="20" customFormat="1" ht="30.75" customHeight="1">
      <c r="A2" s="37" t="s">
        <v>73</v>
      </c>
      <c r="B2" s="37"/>
      <c r="C2" s="37"/>
      <c r="D2" s="37"/>
      <c r="E2" s="37"/>
      <c r="F2" s="38"/>
      <c r="G2" s="37"/>
      <c r="H2" s="37"/>
      <c r="I2" s="37"/>
      <c r="J2" s="37"/>
      <c r="K2" s="37"/>
      <c r="L2" s="37"/>
      <c r="M2" s="37"/>
      <c r="N2" s="37"/>
      <c r="O2" s="37"/>
      <c r="P2" s="37"/>
      <c r="Q2" s="37"/>
      <c r="R2" s="37"/>
      <c r="S2" s="86"/>
      <c r="T2" s="86"/>
      <c r="U2" s="37"/>
    </row>
    <row r="3" spans="1:21" s="21" customFormat="1" ht="27" customHeight="1">
      <c r="A3" s="39" t="s">
        <v>74</v>
      </c>
      <c r="B3" s="40"/>
      <c r="C3" s="41"/>
      <c r="D3" s="42"/>
      <c r="E3" s="42"/>
      <c r="F3" s="43"/>
      <c r="H3" s="25"/>
      <c r="I3" s="25"/>
      <c r="J3" s="25"/>
      <c r="K3" s="25"/>
      <c r="L3" s="25"/>
      <c r="M3" s="25"/>
      <c r="N3" s="25"/>
      <c r="O3" s="25"/>
      <c r="P3" s="25"/>
      <c r="Q3" s="25"/>
      <c r="R3" s="25"/>
      <c r="S3" s="87"/>
      <c r="T3" s="87"/>
      <c r="U3" s="88"/>
    </row>
    <row r="4" spans="1:21" s="21" customFormat="1" ht="39" customHeight="1">
      <c r="A4" s="44" t="s">
        <v>27</v>
      </c>
      <c r="B4" s="44" t="s">
        <v>75</v>
      </c>
      <c r="C4" s="44" t="s">
        <v>76</v>
      </c>
      <c r="D4" s="44" t="s">
        <v>77</v>
      </c>
      <c r="E4" s="44" t="s">
        <v>78</v>
      </c>
      <c r="F4" s="45" t="s">
        <v>79</v>
      </c>
      <c r="G4" s="44" t="s">
        <v>80</v>
      </c>
      <c r="H4" s="44" t="s">
        <v>81</v>
      </c>
      <c r="I4" s="44"/>
      <c r="J4" s="44"/>
      <c r="K4" s="44"/>
      <c r="L4" s="44" t="s">
        <v>82</v>
      </c>
      <c r="M4" s="44"/>
      <c r="N4" s="44"/>
      <c r="O4" s="44"/>
      <c r="P4" s="44" t="s">
        <v>83</v>
      </c>
      <c r="Q4" s="44"/>
      <c r="R4" s="44" t="s">
        <v>84</v>
      </c>
      <c r="S4" s="44" t="s">
        <v>85</v>
      </c>
      <c r="T4" s="44" t="s">
        <v>86</v>
      </c>
      <c r="U4" s="44" t="s">
        <v>87</v>
      </c>
    </row>
    <row r="5" spans="1:21" s="21" customFormat="1" ht="46.5" customHeight="1">
      <c r="A5" s="44"/>
      <c r="B5" s="44"/>
      <c r="C5" s="44"/>
      <c r="D5" s="44"/>
      <c r="E5" s="44"/>
      <c r="F5" s="45"/>
      <c r="G5" s="44"/>
      <c r="H5" s="44" t="s">
        <v>88</v>
      </c>
      <c r="I5" s="44" t="s">
        <v>89</v>
      </c>
      <c r="J5" s="44" t="s">
        <v>90</v>
      </c>
      <c r="K5" s="44" t="s">
        <v>91</v>
      </c>
      <c r="L5" s="44" t="s">
        <v>92</v>
      </c>
      <c r="M5" s="44"/>
      <c r="N5" s="44" t="s">
        <v>93</v>
      </c>
      <c r="O5" s="44"/>
      <c r="P5" s="44" t="s">
        <v>94</v>
      </c>
      <c r="Q5" s="44" t="s">
        <v>95</v>
      </c>
      <c r="R5" s="44"/>
      <c r="S5" s="44"/>
      <c r="T5" s="44"/>
      <c r="U5" s="44"/>
    </row>
    <row r="6" spans="1:21" s="21" customFormat="1" ht="36" customHeight="1">
      <c r="A6" s="44"/>
      <c r="B6" s="44"/>
      <c r="C6" s="44"/>
      <c r="D6" s="44"/>
      <c r="E6" s="44"/>
      <c r="F6" s="45"/>
      <c r="G6" s="44"/>
      <c r="H6" s="44"/>
      <c r="I6" s="44"/>
      <c r="J6" s="44"/>
      <c r="K6" s="44"/>
      <c r="L6" s="44" t="s">
        <v>96</v>
      </c>
      <c r="M6" s="44" t="s">
        <v>97</v>
      </c>
      <c r="N6" s="44" t="s">
        <v>98</v>
      </c>
      <c r="O6" s="44" t="s">
        <v>99</v>
      </c>
      <c r="P6" s="44"/>
      <c r="Q6" s="44"/>
      <c r="R6" s="44"/>
      <c r="S6" s="44"/>
      <c r="T6" s="44"/>
      <c r="U6" s="44"/>
    </row>
    <row r="7" spans="1:21" s="21" customFormat="1" ht="18" customHeight="1">
      <c r="A7" s="44"/>
      <c r="B7" s="44" t="s">
        <v>37</v>
      </c>
      <c r="C7" s="46"/>
      <c r="D7" s="46"/>
      <c r="E7" s="44"/>
      <c r="F7" s="47"/>
      <c r="G7" s="46"/>
      <c r="H7" s="48">
        <f>H8+H27+H33+H35+H37+H145+H147+H175+H179+H181+H183+H39+H142</f>
        <v>18547.38</v>
      </c>
      <c r="I7" s="44"/>
      <c r="J7" s="44"/>
      <c r="K7" s="44"/>
      <c r="L7" s="44"/>
      <c r="M7" s="48"/>
      <c r="N7" s="44"/>
      <c r="O7" s="44"/>
      <c r="P7" s="44"/>
      <c r="Q7" s="44"/>
      <c r="R7" s="44"/>
      <c r="S7" s="46"/>
      <c r="T7" s="46"/>
      <c r="U7" s="46"/>
    </row>
    <row r="8" spans="1:21" s="21" customFormat="1" ht="21.75" customHeight="1">
      <c r="A8" s="44" t="s">
        <v>38</v>
      </c>
      <c r="B8" s="45" t="s">
        <v>100</v>
      </c>
      <c r="C8" s="46"/>
      <c r="D8" s="49"/>
      <c r="E8" s="50"/>
      <c r="F8" s="47"/>
      <c r="G8" s="46"/>
      <c r="H8" s="46">
        <f>H9+H21</f>
        <v>3910</v>
      </c>
      <c r="I8" s="46"/>
      <c r="J8" s="46"/>
      <c r="K8" s="46"/>
      <c r="L8" s="46"/>
      <c r="M8" s="46"/>
      <c r="N8" s="46"/>
      <c r="O8" s="46"/>
      <c r="P8" s="46"/>
      <c r="Q8" s="46"/>
      <c r="R8" s="46"/>
      <c r="S8" s="46"/>
      <c r="T8" s="46"/>
      <c r="U8" s="46"/>
    </row>
    <row r="9" spans="1:21" s="21" customFormat="1" ht="21.75" customHeight="1">
      <c r="A9" s="46" t="s">
        <v>101</v>
      </c>
      <c r="B9" s="47" t="s">
        <v>102</v>
      </c>
      <c r="C9" s="46"/>
      <c r="D9" s="49"/>
      <c r="E9" s="49"/>
      <c r="F9" s="47"/>
      <c r="G9" s="46"/>
      <c r="H9" s="46">
        <f>SUM(H10:H20)</f>
        <v>2910</v>
      </c>
      <c r="I9" s="46"/>
      <c r="J9" s="46"/>
      <c r="K9" s="46"/>
      <c r="L9" s="46"/>
      <c r="M9" s="46"/>
      <c r="N9" s="46"/>
      <c r="O9" s="46"/>
      <c r="P9" s="46"/>
      <c r="Q9" s="46"/>
      <c r="R9" s="46"/>
      <c r="S9" s="46"/>
      <c r="T9" s="46"/>
      <c r="U9" s="46"/>
    </row>
    <row r="10" spans="1:21" s="22" customFormat="1" ht="87.75" customHeight="1">
      <c r="A10" s="51">
        <v>1</v>
      </c>
      <c r="B10" s="52" t="s">
        <v>103</v>
      </c>
      <c r="C10" s="51" t="s">
        <v>104</v>
      </c>
      <c r="D10" s="53" t="s">
        <v>105</v>
      </c>
      <c r="E10" s="54" t="s">
        <v>106</v>
      </c>
      <c r="F10" s="54" t="s">
        <v>107</v>
      </c>
      <c r="G10" s="51"/>
      <c r="H10" s="51">
        <v>500</v>
      </c>
      <c r="I10" s="51"/>
      <c r="J10" s="51"/>
      <c r="K10" s="51"/>
      <c r="L10" s="51">
        <v>1</v>
      </c>
      <c r="M10" s="51">
        <v>500</v>
      </c>
      <c r="N10" s="51">
        <v>51</v>
      </c>
      <c r="O10" s="51">
        <v>215</v>
      </c>
      <c r="P10" s="51">
        <v>2023.03</v>
      </c>
      <c r="Q10" s="51">
        <v>2023.12</v>
      </c>
      <c r="R10" s="54" t="s">
        <v>108</v>
      </c>
      <c r="S10" s="89" t="s">
        <v>109</v>
      </c>
      <c r="T10" s="51" t="s">
        <v>110</v>
      </c>
      <c r="U10" s="51"/>
    </row>
    <row r="11" spans="1:21" s="22" customFormat="1" ht="109.5" customHeight="1">
      <c r="A11" s="51">
        <v>2</v>
      </c>
      <c r="B11" s="52" t="s">
        <v>111</v>
      </c>
      <c r="C11" s="51" t="s">
        <v>104</v>
      </c>
      <c r="D11" s="53" t="s">
        <v>105</v>
      </c>
      <c r="E11" s="54" t="s">
        <v>112</v>
      </c>
      <c r="F11" s="54" t="s">
        <v>113</v>
      </c>
      <c r="G11" s="51"/>
      <c r="H11" s="51">
        <v>500</v>
      </c>
      <c r="I11" s="51"/>
      <c r="J11" s="51"/>
      <c r="K11" s="51"/>
      <c r="L11" s="51">
        <v>1</v>
      </c>
      <c r="M11" s="51">
        <v>500</v>
      </c>
      <c r="N11" s="51">
        <v>116</v>
      </c>
      <c r="O11" s="51">
        <v>324</v>
      </c>
      <c r="P11" s="51">
        <v>2023.03</v>
      </c>
      <c r="Q11" s="51">
        <v>2023.12</v>
      </c>
      <c r="R11" s="54" t="s">
        <v>114</v>
      </c>
      <c r="S11" s="89" t="s">
        <v>109</v>
      </c>
      <c r="T11" s="51" t="s">
        <v>110</v>
      </c>
      <c r="U11" s="51"/>
    </row>
    <row r="12" spans="1:21" s="22" customFormat="1" ht="87.75" customHeight="1">
      <c r="A12" s="51">
        <v>3</v>
      </c>
      <c r="B12" s="52" t="s">
        <v>115</v>
      </c>
      <c r="C12" s="51" t="s">
        <v>104</v>
      </c>
      <c r="D12" s="53" t="s">
        <v>105</v>
      </c>
      <c r="E12" s="54" t="s">
        <v>116</v>
      </c>
      <c r="F12" s="54" t="s">
        <v>117</v>
      </c>
      <c r="G12" s="51"/>
      <c r="H12" s="51">
        <v>300</v>
      </c>
      <c r="I12" s="51"/>
      <c r="J12" s="51"/>
      <c r="K12" s="51"/>
      <c r="L12" s="51">
        <v>1</v>
      </c>
      <c r="M12" s="51">
        <v>300</v>
      </c>
      <c r="N12" s="51">
        <v>38</v>
      </c>
      <c r="O12" s="51">
        <v>160</v>
      </c>
      <c r="P12" s="51">
        <v>2023.03</v>
      </c>
      <c r="Q12" s="51">
        <v>2023.11</v>
      </c>
      <c r="R12" s="54" t="s">
        <v>118</v>
      </c>
      <c r="S12" s="89" t="s">
        <v>109</v>
      </c>
      <c r="T12" s="51" t="s">
        <v>110</v>
      </c>
      <c r="U12" s="51"/>
    </row>
    <row r="13" spans="1:21" s="22" customFormat="1" ht="115.5" customHeight="1">
      <c r="A13" s="51">
        <v>4</v>
      </c>
      <c r="B13" s="52" t="s">
        <v>119</v>
      </c>
      <c r="C13" s="51" t="s">
        <v>104</v>
      </c>
      <c r="D13" s="53" t="s">
        <v>105</v>
      </c>
      <c r="E13" s="54" t="s">
        <v>120</v>
      </c>
      <c r="F13" s="54" t="s">
        <v>121</v>
      </c>
      <c r="G13" s="51"/>
      <c r="H13" s="51">
        <v>300</v>
      </c>
      <c r="I13" s="51"/>
      <c r="J13" s="51"/>
      <c r="K13" s="51"/>
      <c r="L13" s="51">
        <v>1</v>
      </c>
      <c r="M13" s="51">
        <v>200</v>
      </c>
      <c r="N13" s="51">
        <v>136</v>
      </c>
      <c r="O13" s="51">
        <v>561</v>
      </c>
      <c r="P13" s="51">
        <v>2023.03</v>
      </c>
      <c r="Q13" s="51">
        <v>2023.12</v>
      </c>
      <c r="R13" s="54" t="s">
        <v>122</v>
      </c>
      <c r="S13" s="89" t="s">
        <v>109</v>
      </c>
      <c r="T13" s="51" t="s">
        <v>110</v>
      </c>
      <c r="U13" s="51"/>
    </row>
    <row r="14" spans="1:21" s="22" customFormat="1" ht="114.75" customHeight="1">
      <c r="A14" s="51">
        <v>5</v>
      </c>
      <c r="B14" s="52" t="s">
        <v>123</v>
      </c>
      <c r="C14" s="51" t="s">
        <v>104</v>
      </c>
      <c r="D14" s="53" t="s">
        <v>105</v>
      </c>
      <c r="E14" s="54" t="s">
        <v>124</v>
      </c>
      <c r="F14" s="54" t="s">
        <v>125</v>
      </c>
      <c r="G14" s="51"/>
      <c r="H14" s="51">
        <v>300</v>
      </c>
      <c r="I14" s="51"/>
      <c r="J14" s="51"/>
      <c r="K14" s="51"/>
      <c r="L14" s="51">
        <v>1</v>
      </c>
      <c r="M14" s="51">
        <v>100</v>
      </c>
      <c r="N14" s="51">
        <v>50</v>
      </c>
      <c r="O14" s="51">
        <v>215</v>
      </c>
      <c r="P14" s="51">
        <v>2023.03</v>
      </c>
      <c r="Q14" s="51">
        <v>2023.12</v>
      </c>
      <c r="R14" s="90" t="s">
        <v>126</v>
      </c>
      <c r="S14" s="89" t="s">
        <v>109</v>
      </c>
      <c r="T14" s="51" t="s">
        <v>110</v>
      </c>
      <c r="U14" s="51"/>
    </row>
    <row r="15" spans="1:21" s="22" customFormat="1" ht="100.5" customHeight="1">
      <c r="A15" s="51">
        <v>6</v>
      </c>
      <c r="B15" s="52" t="s">
        <v>127</v>
      </c>
      <c r="C15" s="51" t="s">
        <v>104</v>
      </c>
      <c r="D15" s="53" t="s">
        <v>105</v>
      </c>
      <c r="E15" s="54" t="s">
        <v>128</v>
      </c>
      <c r="F15" s="54" t="s">
        <v>129</v>
      </c>
      <c r="G15" s="51"/>
      <c r="H15" s="51">
        <v>300</v>
      </c>
      <c r="I15" s="51"/>
      <c r="J15" s="51"/>
      <c r="K15" s="51"/>
      <c r="L15" s="51">
        <v>1</v>
      </c>
      <c r="M15" s="51">
        <v>300</v>
      </c>
      <c r="N15" s="51">
        <v>76</v>
      </c>
      <c r="O15" s="51">
        <v>321</v>
      </c>
      <c r="P15" s="51">
        <v>2023.03</v>
      </c>
      <c r="Q15" s="51">
        <v>2023.12</v>
      </c>
      <c r="R15" s="54" t="s">
        <v>130</v>
      </c>
      <c r="S15" s="89" t="s">
        <v>109</v>
      </c>
      <c r="T15" s="51" t="s">
        <v>110</v>
      </c>
      <c r="U15" s="51"/>
    </row>
    <row r="16" spans="1:21" s="22" customFormat="1" ht="99" customHeight="1">
      <c r="A16" s="51">
        <v>7</v>
      </c>
      <c r="B16" s="52" t="s">
        <v>131</v>
      </c>
      <c r="C16" s="51" t="s">
        <v>104</v>
      </c>
      <c r="D16" s="53" t="s">
        <v>105</v>
      </c>
      <c r="E16" s="54" t="s">
        <v>132</v>
      </c>
      <c r="F16" s="54" t="s">
        <v>133</v>
      </c>
      <c r="G16" s="51"/>
      <c r="H16" s="51">
        <v>100</v>
      </c>
      <c r="I16" s="51"/>
      <c r="J16" s="51"/>
      <c r="K16" s="51"/>
      <c r="L16" s="51">
        <v>1</v>
      </c>
      <c r="M16" s="51">
        <v>100</v>
      </c>
      <c r="N16" s="51">
        <v>10</v>
      </c>
      <c r="O16" s="51">
        <v>27</v>
      </c>
      <c r="P16" s="51">
        <v>2023.03</v>
      </c>
      <c r="Q16" s="51">
        <v>2023.12</v>
      </c>
      <c r="R16" s="54" t="s">
        <v>134</v>
      </c>
      <c r="S16" s="89" t="s">
        <v>109</v>
      </c>
      <c r="T16" s="51" t="s">
        <v>110</v>
      </c>
      <c r="U16" s="51"/>
    </row>
    <row r="17" spans="1:21" s="22" customFormat="1" ht="99" customHeight="1">
      <c r="A17" s="51">
        <v>8</v>
      </c>
      <c r="B17" s="52" t="s">
        <v>135</v>
      </c>
      <c r="C17" s="51" t="s">
        <v>104</v>
      </c>
      <c r="D17" s="53" t="s">
        <v>105</v>
      </c>
      <c r="E17" s="54" t="s">
        <v>136</v>
      </c>
      <c r="F17" s="54" t="s">
        <v>137</v>
      </c>
      <c r="G17" s="51"/>
      <c r="H17" s="51">
        <v>200</v>
      </c>
      <c r="I17" s="51"/>
      <c r="J17" s="51"/>
      <c r="K17" s="51"/>
      <c r="L17" s="51">
        <v>1</v>
      </c>
      <c r="M17" s="51">
        <v>200</v>
      </c>
      <c r="N17" s="51">
        <v>24</v>
      </c>
      <c r="O17" s="51">
        <v>98</v>
      </c>
      <c r="P17" s="51">
        <v>2023.03</v>
      </c>
      <c r="Q17" s="51">
        <v>2023.12</v>
      </c>
      <c r="R17" s="54" t="s">
        <v>138</v>
      </c>
      <c r="S17" s="89" t="s">
        <v>109</v>
      </c>
      <c r="T17" s="51" t="s">
        <v>110</v>
      </c>
      <c r="U17" s="51"/>
    </row>
    <row r="18" spans="1:21" s="23" customFormat="1" ht="111" customHeight="1">
      <c r="A18" s="51">
        <v>9</v>
      </c>
      <c r="B18" s="52" t="s">
        <v>139</v>
      </c>
      <c r="C18" s="51" t="s">
        <v>104</v>
      </c>
      <c r="D18" s="53" t="s">
        <v>105</v>
      </c>
      <c r="E18" s="54" t="s">
        <v>140</v>
      </c>
      <c r="F18" s="54" t="s">
        <v>141</v>
      </c>
      <c r="G18" s="51"/>
      <c r="H18" s="51">
        <v>150</v>
      </c>
      <c r="I18" s="51"/>
      <c r="J18" s="51"/>
      <c r="K18" s="51"/>
      <c r="L18" s="51"/>
      <c r="M18" s="51"/>
      <c r="N18" s="51">
        <v>100</v>
      </c>
      <c r="O18" s="51">
        <v>380</v>
      </c>
      <c r="P18" s="51">
        <v>2023.03</v>
      </c>
      <c r="Q18" s="51">
        <v>2023.12</v>
      </c>
      <c r="R18" s="54" t="s">
        <v>142</v>
      </c>
      <c r="S18" s="89" t="s">
        <v>110</v>
      </c>
      <c r="T18" s="51" t="s">
        <v>110</v>
      </c>
      <c r="U18" s="51"/>
    </row>
    <row r="19" spans="1:21" s="23" customFormat="1" ht="72.75" customHeight="1">
      <c r="A19" s="55">
        <v>10</v>
      </c>
      <c r="B19" s="51" t="s">
        <v>143</v>
      </c>
      <c r="C19" s="51" t="s">
        <v>104</v>
      </c>
      <c r="D19" s="51" t="s">
        <v>105</v>
      </c>
      <c r="E19" s="56" t="s">
        <v>144</v>
      </c>
      <c r="F19" s="57" t="s">
        <v>145</v>
      </c>
      <c r="G19" s="55"/>
      <c r="H19" s="58">
        <v>210</v>
      </c>
      <c r="I19" s="55"/>
      <c r="J19" s="55"/>
      <c r="K19" s="55"/>
      <c r="L19" s="55"/>
      <c r="M19" s="55"/>
      <c r="N19" s="55">
        <v>1050</v>
      </c>
      <c r="O19" s="55"/>
      <c r="P19" s="78" t="s">
        <v>146</v>
      </c>
      <c r="Q19" s="78" t="s">
        <v>147</v>
      </c>
      <c r="R19" s="91" t="s">
        <v>148</v>
      </c>
      <c r="S19" s="56" t="s">
        <v>149</v>
      </c>
      <c r="T19" s="56" t="s">
        <v>149</v>
      </c>
      <c r="U19" s="55"/>
    </row>
    <row r="20" spans="1:21" s="23" customFormat="1" ht="72" customHeight="1">
      <c r="A20" s="55">
        <v>11</v>
      </c>
      <c r="B20" s="51" t="s">
        <v>150</v>
      </c>
      <c r="C20" s="51" t="s">
        <v>104</v>
      </c>
      <c r="D20" s="51" t="s">
        <v>105</v>
      </c>
      <c r="E20" s="56" t="s">
        <v>151</v>
      </c>
      <c r="F20" s="59" t="s">
        <v>152</v>
      </c>
      <c r="G20" s="55"/>
      <c r="H20" s="58">
        <v>50</v>
      </c>
      <c r="I20" s="55"/>
      <c r="J20" s="55"/>
      <c r="K20" s="55"/>
      <c r="L20" s="55"/>
      <c r="M20" s="55"/>
      <c r="N20" s="55">
        <v>10</v>
      </c>
      <c r="O20" s="55">
        <v>43</v>
      </c>
      <c r="P20" s="78" t="s">
        <v>146</v>
      </c>
      <c r="Q20" s="78" t="s">
        <v>147</v>
      </c>
      <c r="R20" s="91" t="s">
        <v>153</v>
      </c>
      <c r="S20" s="56" t="s">
        <v>154</v>
      </c>
      <c r="T20" s="92" t="s">
        <v>110</v>
      </c>
      <c r="U20" s="55"/>
    </row>
    <row r="21" spans="1:21" s="24" customFormat="1" ht="31.5" customHeight="1">
      <c r="A21" s="46" t="s">
        <v>155</v>
      </c>
      <c r="B21" s="51" t="s">
        <v>156</v>
      </c>
      <c r="C21" s="51"/>
      <c r="D21" s="51"/>
      <c r="E21" s="60"/>
      <c r="F21" s="61"/>
      <c r="G21" s="44"/>
      <c r="H21" s="62">
        <f>SUM(H22:H25)</f>
        <v>1000</v>
      </c>
      <c r="I21" s="60"/>
      <c r="J21" s="60"/>
      <c r="K21" s="60"/>
      <c r="L21" s="60"/>
      <c r="M21" s="60"/>
      <c r="N21" s="60"/>
      <c r="O21" s="60"/>
      <c r="P21" s="44"/>
      <c r="Q21" s="44"/>
      <c r="R21" s="60"/>
      <c r="S21" s="61"/>
      <c r="T21" s="60"/>
      <c r="U21" s="44"/>
    </row>
    <row r="22" spans="1:21" s="22" customFormat="1" ht="84" customHeight="1">
      <c r="A22" s="51">
        <v>1</v>
      </c>
      <c r="B22" s="63" t="s">
        <v>157</v>
      </c>
      <c r="C22" s="51" t="s">
        <v>104</v>
      </c>
      <c r="D22" s="53" t="s">
        <v>105</v>
      </c>
      <c r="E22" s="54" t="s">
        <v>158</v>
      </c>
      <c r="F22" s="54" t="s">
        <v>159</v>
      </c>
      <c r="G22" s="51"/>
      <c r="H22" s="51">
        <v>300</v>
      </c>
      <c r="I22" s="51"/>
      <c r="J22" s="51"/>
      <c r="K22" s="51"/>
      <c r="L22" s="51">
        <v>1</v>
      </c>
      <c r="M22" s="51">
        <v>300</v>
      </c>
      <c r="N22" s="51">
        <v>32</v>
      </c>
      <c r="O22" s="51">
        <v>138</v>
      </c>
      <c r="P22" s="51">
        <v>2023.03</v>
      </c>
      <c r="Q22" s="51">
        <v>2023.12</v>
      </c>
      <c r="R22" s="54" t="s">
        <v>160</v>
      </c>
      <c r="S22" s="89" t="s">
        <v>109</v>
      </c>
      <c r="T22" s="51" t="s">
        <v>110</v>
      </c>
      <c r="U22" s="51"/>
    </row>
    <row r="23" spans="1:21" s="22" customFormat="1" ht="97.5" customHeight="1">
      <c r="A23" s="51">
        <v>2</v>
      </c>
      <c r="B23" s="52" t="s">
        <v>161</v>
      </c>
      <c r="C23" s="51" t="s">
        <v>104</v>
      </c>
      <c r="D23" s="53" t="s">
        <v>105</v>
      </c>
      <c r="E23" s="54" t="s">
        <v>162</v>
      </c>
      <c r="F23" s="54" t="s">
        <v>163</v>
      </c>
      <c r="G23" s="51"/>
      <c r="H23" s="51">
        <v>350</v>
      </c>
      <c r="I23" s="51"/>
      <c r="J23" s="51"/>
      <c r="K23" s="51"/>
      <c r="L23" s="51">
        <v>1</v>
      </c>
      <c r="M23" s="51">
        <v>350</v>
      </c>
      <c r="N23" s="51">
        <v>37</v>
      </c>
      <c r="O23" s="51">
        <v>161</v>
      </c>
      <c r="P23" s="51">
        <v>2023.03</v>
      </c>
      <c r="Q23" s="51">
        <v>2023.12</v>
      </c>
      <c r="R23" s="54" t="s">
        <v>164</v>
      </c>
      <c r="S23" s="89" t="s">
        <v>109</v>
      </c>
      <c r="T23" s="51" t="s">
        <v>110</v>
      </c>
      <c r="U23" s="51"/>
    </row>
    <row r="24" spans="1:21" s="23" customFormat="1" ht="81" customHeight="1">
      <c r="A24" s="64">
        <v>3</v>
      </c>
      <c r="B24" s="65" t="s">
        <v>165</v>
      </c>
      <c r="C24" s="64" t="s">
        <v>104</v>
      </c>
      <c r="D24" s="66" t="s">
        <v>105</v>
      </c>
      <c r="E24" s="67" t="s">
        <v>166</v>
      </c>
      <c r="F24" s="68" t="s">
        <v>167</v>
      </c>
      <c r="G24" s="64"/>
      <c r="H24" s="65">
        <v>200</v>
      </c>
      <c r="I24" s="64"/>
      <c r="J24" s="64"/>
      <c r="K24" s="64"/>
      <c r="L24" s="64"/>
      <c r="M24" s="64"/>
      <c r="N24" s="64">
        <v>20</v>
      </c>
      <c r="O24" s="64"/>
      <c r="P24" s="79">
        <v>2023.07</v>
      </c>
      <c r="Q24" s="79">
        <v>2023.12</v>
      </c>
      <c r="R24" s="93" t="s">
        <v>168</v>
      </c>
      <c r="S24" s="67" t="s">
        <v>109</v>
      </c>
      <c r="T24" s="67" t="s">
        <v>110</v>
      </c>
      <c r="U24" s="64"/>
    </row>
    <row r="25" spans="1:21" s="23" customFormat="1" ht="87" customHeight="1">
      <c r="A25" s="64">
        <v>4</v>
      </c>
      <c r="B25" s="65" t="s">
        <v>169</v>
      </c>
      <c r="C25" s="64" t="s">
        <v>104</v>
      </c>
      <c r="D25" s="66" t="s">
        <v>105</v>
      </c>
      <c r="E25" s="67" t="s">
        <v>170</v>
      </c>
      <c r="F25" s="68" t="s">
        <v>171</v>
      </c>
      <c r="G25" s="64"/>
      <c r="H25" s="65">
        <v>150</v>
      </c>
      <c r="I25" s="64"/>
      <c r="J25" s="64"/>
      <c r="K25" s="64"/>
      <c r="L25" s="64"/>
      <c r="M25" s="64"/>
      <c r="N25" s="64">
        <v>15</v>
      </c>
      <c r="O25" s="64"/>
      <c r="P25" s="79">
        <v>2023.07</v>
      </c>
      <c r="Q25" s="79">
        <v>2023.12</v>
      </c>
      <c r="R25" s="93" t="s">
        <v>172</v>
      </c>
      <c r="S25" s="67" t="s">
        <v>109</v>
      </c>
      <c r="T25" s="67" t="s">
        <v>110</v>
      </c>
      <c r="U25" s="64"/>
    </row>
    <row r="26" spans="1:21" s="21" customFormat="1" ht="21.75" customHeight="1">
      <c r="A26" s="44"/>
      <c r="B26" s="45" t="s">
        <v>173</v>
      </c>
      <c r="C26" s="46"/>
      <c r="D26" s="49"/>
      <c r="E26" s="50"/>
      <c r="F26" s="47"/>
      <c r="G26" s="46"/>
      <c r="H26" s="46"/>
      <c r="I26" s="46"/>
      <c r="J26" s="46"/>
      <c r="K26" s="46"/>
      <c r="L26" s="46"/>
      <c r="M26" s="46"/>
      <c r="N26" s="46"/>
      <c r="O26" s="46"/>
      <c r="P26" s="46"/>
      <c r="Q26" s="46"/>
      <c r="R26" s="46"/>
      <c r="S26" s="46"/>
      <c r="T26" s="46"/>
      <c r="U26" s="46"/>
    </row>
    <row r="27" spans="1:21" s="21" customFormat="1" ht="21.75" customHeight="1">
      <c r="A27" s="44" t="s">
        <v>58</v>
      </c>
      <c r="B27" s="45" t="s">
        <v>174</v>
      </c>
      <c r="C27" s="46"/>
      <c r="D27" s="49"/>
      <c r="E27" s="50"/>
      <c r="F27" s="47"/>
      <c r="G27" s="46"/>
      <c r="H27" s="46">
        <f>SUM(H28:H31)</f>
        <v>6600</v>
      </c>
      <c r="I27" s="46"/>
      <c r="J27" s="46"/>
      <c r="K27" s="46"/>
      <c r="L27" s="46"/>
      <c r="M27" s="46"/>
      <c r="N27" s="46"/>
      <c r="O27" s="46"/>
      <c r="P27" s="46"/>
      <c r="Q27" s="46"/>
      <c r="R27" s="46"/>
      <c r="S27" s="46"/>
      <c r="T27" s="46"/>
      <c r="U27" s="46"/>
    </row>
    <row r="28" spans="1:21" s="22" customFormat="1" ht="186" customHeight="1">
      <c r="A28" s="51">
        <v>1</v>
      </c>
      <c r="B28" s="63" t="s">
        <v>175</v>
      </c>
      <c r="C28" s="51" t="s">
        <v>104</v>
      </c>
      <c r="D28" s="53" t="s">
        <v>105</v>
      </c>
      <c r="E28" s="54" t="s">
        <v>176</v>
      </c>
      <c r="F28" s="54" t="s">
        <v>177</v>
      </c>
      <c r="G28" s="51"/>
      <c r="H28" s="51">
        <v>5100</v>
      </c>
      <c r="I28" s="51"/>
      <c r="J28" s="51"/>
      <c r="K28" s="51"/>
      <c r="L28" s="51">
        <v>100</v>
      </c>
      <c r="M28" s="51">
        <v>5100</v>
      </c>
      <c r="N28" s="51">
        <v>513</v>
      </c>
      <c r="O28" s="51">
        <v>2213</v>
      </c>
      <c r="P28" s="51">
        <v>2023.03</v>
      </c>
      <c r="Q28" s="51">
        <v>2023.12</v>
      </c>
      <c r="R28" s="54" t="s">
        <v>178</v>
      </c>
      <c r="S28" s="89" t="s">
        <v>109</v>
      </c>
      <c r="T28" s="51" t="s">
        <v>110</v>
      </c>
      <c r="U28" s="51"/>
    </row>
    <row r="29" spans="1:21" s="22" customFormat="1" ht="82.5" customHeight="1">
      <c r="A29" s="51">
        <v>2</v>
      </c>
      <c r="B29" s="63" t="s">
        <v>179</v>
      </c>
      <c r="C29" s="51" t="s">
        <v>104</v>
      </c>
      <c r="D29" s="53" t="s">
        <v>105</v>
      </c>
      <c r="E29" s="54" t="s">
        <v>180</v>
      </c>
      <c r="F29" s="54" t="s">
        <v>181</v>
      </c>
      <c r="G29" s="51"/>
      <c r="H29" s="51">
        <v>200</v>
      </c>
      <c r="I29" s="51"/>
      <c r="J29" s="51"/>
      <c r="K29" s="51"/>
      <c r="L29" s="51">
        <v>1</v>
      </c>
      <c r="M29" s="51">
        <v>200</v>
      </c>
      <c r="N29" s="51">
        <v>28</v>
      </c>
      <c r="O29" s="51">
        <v>87</v>
      </c>
      <c r="P29" s="51">
        <v>2023.03</v>
      </c>
      <c r="Q29" s="51" t="s">
        <v>182</v>
      </c>
      <c r="R29" s="54" t="s">
        <v>183</v>
      </c>
      <c r="S29" s="89" t="s">
        <v>109</v>
      </c>
      <c r="T29" s="51" t="s">
        <v>110</v>
      </c>
      <c r="U29" s="51"/>
    </row>
    <row r="30" spans="1:21" s="23" customFormat="1" ht="60" customHeight="1">
      <c r="A30" s="69">
        <v>3</v>
      </c>
      <c r="B30" s="70" t="s">
        <v>184</v>
      </c>
      <c r="C30" s="69" t="s">
        <v>104</v>
      </c>
      <c r="D30" s="71" t="s">
        <v>105</v>
      </c>
      <c r="E30" s="70" t="s">
        <v>185</v>
      </c>
      <c r="F30" s="72" t="s">
        <v>186</v>
      </c>
      <c r="G30" s="69"/>
      <c r="H30" s="73">
        <v>550</v>
      </c>
      <c r="I30" s="69"/>
      <c r="J30" s="69"/>
      <c r="K30" s="69"/>
      <c r="L30" s="69"/>
      <c r="M30" s="69"/>
      <c r="N30" s="69">
        <v>484</v>
      </c>
      <c r="O30" s="69">
        <v>1808</v>
      </c>
      <c r="P30" s="80" t="s">
        <v>146</v>
      </c>
      <c r="Q30" s="80" t="s">
        <v>147</v>
      </c>
      <c r="R30" s="94" t="s">
        <v>187</v>
      </c>
      <c r="S30" s="70" t="s">
        <v>109</v>
      </c>
      <c r="T30" s="70" t="s">
        <v>110</v>
      </c>
      <c r="U30" s="69"/>
    </row>
    <row r="31" spans="1:21" s="23" customFormat="1" ht="72" customHeight="1">
      <c r="A31" s="74">
        <v>4</v>
      </c>
      <c r="B31" s="73" t="s">
        <v>188</v>
      </c>
      <c r="C31" s="74" t="s">
        <v>104</v>
      </c>
      <c r="D31" s="75" t="s">
        <v>105</v>
      </c>
      <c r="E31" s="70" t="s">
        <v>189</v>
      </c>
      <c r="F31" s="72" t="s">
        <v>190</v>
      </c>
      <c r="G31" s="74"/>
      <c r="H31" s="74">
        <v>750</v>
      </c>
      <c r="I31" s="74"/>
      <c r="J31" s="74"/>
      <c r="K31" s="74"/>
      <c r="L31" s="74"/>
      <c r="M31" s="74"/>
      <c r="N31" s="74"/>
      <c r="O31" s="74"/>
      <c r="P31" s="81">
        <v>2023.07</v>
      </c>
      <c r="Q31" s="81">
        <v>2023.12</v>
      </c>
      <c r="R31" s="94" t="s">
        <v>191</v>
      </c>
      <c r="S31" s="70" t="s">
        <v>109</v>
      </c>
      <c r="T31" s="70" t="s">
        <v>110</v>
      </c>
      <c r="U31" s="74"/>
    </row>
    <row r="32" spans="1:21" s="21" customFormat="1" ht="21.75" customHeight="1">
      <c r="A32" s="44"/>
      <c r="B32" s="47" t="s">
        <v>192</v>
      </c>
      <c r="C32" s="46"/>
      <c r="D32" s="49"/>
      <c r="E32" s="50"/>
      <c r="F32" s="47"/>
      <c r="G32" s="46"/>
      <c r="H32" s="46"/>
      <c r="I32" s="46"/>
      <c r="J32" s="46"/>
      <c r="K32" s="46"/>
      <c r="L32" s="46"/>
      <c r="M32" s="46"/>
      <c r="N32" s="46"/>
      <c r="O32" s="46"/>
      <c r="P32" s="46"/>
      <c r="Q32" s="46"/>
      <c r="R32" s="46"/>
      <c r="S32" s="46"/>
      <c r="T32" s="46"/>
      <c r="U32" s="46"/>
    </row>
    <row r="33" spans="1:21" s="21" customFormat="1" ht="21.75" customHeight="1">
      <c r="A33" s="44" t="s">
        <v>63</v>
      </c>
      <c r="B33" s="45" t="s">
        <v>193</v>
      </c>
      <c r="C33" s="46"/>
      <c r="D33" s="49"/>
      <c r="E33" s="50"/>
      <c r="F33" s="47"/>
      <c r="G33" s="46"/>
      <c r="H33" s="46"/>
      <c r="I33" s="46"/>
      <c r="J33" s="46"/>
      <c r="K33" s="46"/>
      <c r="L33" s="46"/>
      <c r="M33" s="46"/>
      <c r="N33" s="46"/>
      <c r="O33" s="46"/>
      <c r="P33" s="46"/>
      <c r="Q33" s="46"/>
      <c r="R33" s="46"/>
      <c r="S33" s="46"/>
      <c r="T33" s="46"/>
      <c r="U33" s="46"/>
    </row>
    <row r="34" spans="1:21" s="21" customFormat="1" ht="21.75" customHeight="1">
      <c r="A34" s="44"/>
      <c r="B34" s="47" t="s">
        <v>192</v>
      </c>
      <c r="C34" s="46"/>
      <c r="D34" s="49"/>
      <c r="E34" s="50"/>
      <c r="F34" s="47"/>
      <c r="G34" s="46"/>
      <c r="H34" s="46"/>
      <c r="I34" s="46"/>
      <c r="J34" s="46"/>
      <c r="K34" s="46"/>
      <c r="L34" s="46"/>
      <c r="M34" s="46"/>
      <c r="N34" s="46"/>
      <c r="O34" s="46"/>
      <c r="P34" s="46"/>
      <c r="Q34" s="46"/>
      <c r="R34" s="46"/>
      <c r="S34" s="46"/>
      <c r="T34" s="46"/>
      <c r="U34" s="46"/>
    </row>
    <row r="35" spans="1:21" s="21" customFormat="1" ht="21.75" customHeight="1">
      <c r="A35" s="44" t="s">
        <v>66</v>
      </c>
      <c r="B35" s="45" t="s">
        <v>194</v>
      </c>
      <c r="C35" s="46"/>
      <c r="D35" s="49"/>
      <c r="E35" s="50"/>
      <c r="F35" s="47"/>
      <c r="G35" s="46"/>
      <c r="H35" s="46"/>
      <c r="I35" s="46"/>
      <c r="J35" s="46"/>
      <c r="K35" s="46"/>
      <c r="L35" s="46"/>
      <c r="M35" s="46"/>
      <c r="N35" s="46"/>
      <c r="O35" s="46"/>
      <c r="P35" s="46"/>
      <c r="Q35" s="46"/>
      <c r="R35" s="46"/>
      <c r="S35" s="46"/>
      <c r="T35" s="46"/>
      <c r="U35" s="46"/>
    </row>
    <row r="36" spans="1:21" s="21" customFormat="1" ht="21.75" customHeight="1">
      <c r="A36" s="44"/>
      <c r="B36" s="47" t="s">
        <v>192</v>
      </c>
      <c r="C36" s="46"/>
      <c r="D36" s="49"/>
      <c r="E36" s="50"/>
      <c r="F36" s="47"/>
      <c r="G36" s="46"/>
      <c r="H36" s="46"/>
      <c r="I36" s="46"/>
      <c r="J36" s="46"/>
      <c r="K36" s="46"/>
      <c r="L36" s="46"/>
      <c r="M36" s="46"/>
      <c r="N36" s="46"/>
      <c r="O36" s="46"/>
      <c r="P36" s="46"/>
      <c r="Q36" s="46"/>
      <c r="R36" s="46"/>
      <c r="S36" s="46"/>
      <c r="T36" s="46"/>
      <c r="U36" s="46"/>
    </row>
    <row r="37" spans="1:21" s="21" customFormat="1" ht="12">
      <c r="A37" s="44" t="s">
        <v>195</v>
      </c>
      <c r="B37" s="45" t="s">
        <v>196</v>
      </c>
      <c r="C37" s="46"/>
      <c r="D37" s="49"/>
      <c r="E37" s="50"/>
      <c r="F37" s="47"/>
      <c r="G37" s="46"/>
      <c r="H37" s="46"/>
      <c r="I37" s="46"/>
      <c r="J37" s="46"/>
      <c r="K37" s="46"/>
      <c r="L37" s="46"/>
      <c r="M37" s="46"/>
      <c r="N37" s="46"/>
      <c r="O37" s="46"/>
      <c r="P37" s="46"/>
      <c r="Q37" s="46"/>
      <c r="R37" s="46"/>
      <c r="S37" s="46"/>
      <c r="T37" s="46"/>
      <c r="U37" s="46"/>
    </row>
    <row r="38" spans="1:21" s="21" customFormat="1" ht="21.75" customHeight="1">
      <c r="A38" s="44"/>
      <c r="B38" s="47" t="s">
        <v>192</v>
      </c>
      <c r="C38" s="46"/>
      <c r="D38" s="49"/>
      <c r="E38" s="50"/>
      <c r="F38" s="47"/>
      <c r="G38" s="46"/>
      <c r="H38" s="46"/>
      <c r="I38" s="46"/>
      <c r="J38" s="46"/>
      <c r="K38" s="46"/>
      <c r="L38" s="46"/>
      <c r="M38" s="46"/>
      <c r="N38" s="46"/>
      <c r="O38" s="46"/>
      <c r="P38" s="46"/>
      <c r="Q38" s="46"/>
      <c r="R38" s="46"/>
      <c r="S38" s="46"/>
      <c r="T38" s="46"/>
      <c r="U38" s="46"/>
    </row>
    <row r="39" spans="1:21" s="25" customFormat="1" ht="124.5" customHeight="1">
      <c r="A39" s="44" t="s">
        <v>197</v>
      </c>
      <c r="B39" s="44" t="s">
        <v>198</v>
      </c>
      <c r="C39" s="44"/>
      <c r="D39" s="44"/>
      <c r="E39" s="44" t="s">
        <v>199</v>
      </c>
      <c r="F39" s="45" t="s">
        <v>200</v>
      </c>
      <c r="G39" s="44"/>
      <c r="H39" s="48">
        <f>H40+H41+H42+H55+H56+H93</f>
        <v>1218.4</v>
      </c>
      <c r="I39" s="44"/>
      <c r="J39" s="44"/>
      <c r="K39" s="44"/>
      <c r="L39" s="82"/>
      <c r="M39" s="48"/>
      <c r="N39" s="44"/>
      <c r="O39" s="44"/>
      <c r="P39" s="83" t="s">
        <v>201</v>
      </c>
      <c r="Q39" s="83" t="s">
        <v>182</v>
      </c>
      <c r="R39" s="44" t="s">
        <v>202</v>
      </c>
      <c r="S39" s="44" t="s">
        <v>203</v>
      </c>
      <c r="T39" s="44" t="s">
        <v>203</v>
      </c>
      <c r="U39" s="44"/>
    </row>
    <row r="40" spans="1:21" s="25" customFormat="1" ht="99" customHeight="1">
      <c r="A40" s="46" t="s">
        <v>101</v>
      </c>
      <c r="B40" s="49" t="s">
        <v>204</v>
      </c>
      <c r="C40" s="49" t="s">
        <v>205</v>
      </c>
      <c r="D40" s="49" t="s">
        <v>206</v>
      </c>
      <c r="E40" s="49" t="s">
        <v>207</v>
      </c>
      <c r="F40" s="47" t="s">
        <v>208</v>
      </c>
      <c r="G40" s="46"/>
      <c r="H40" s="76">
        <v>12.4</v>
      </c>
      <c r="I40" s="46"/>
      <c r="J40" s="46"/>
      <c r="K40" s="46"/>
      <c r="L40" s="84"/>
      <c r="M40" s="76"/>
      <c r="N40" s="46"/>
      <c r="O40" s="46"/>
      <c r="P40" s="85" t="s">
        <v>201</v>
      </c>
      <c r="Q40" s="85" t="s">
        <v>182</v>
      </c>
      <c r="R40" s="46" t="s">
        <v>209</v>
      </c>
      <c r="S40" s="46" t="s">
        <v>210</v>
      </c>
      <c r="T40" s="46" t="s">
        <v>203</v>
      </c>
      <c r="U40" s="46"/>
    </row>
    <row r="41" spans="1:21" s="25" customFormat="1" ht="49.5" customHeight="1">
      <c r="A41" s="46" t="s">
        <v>155</v>
      </c>
      <c r="B41" s="49" t="s">
        <v>211</v>
      </c>
      <c r="C41" s="49" t="s">
        <v>205</v>
      </c>
      <c r="D41" s="49" t="s">
        <v>206</v>
      </c>
      <c r="E41" s="49" t="s">
        <v>199</v>
      </c>
      <c r="F41" s="47" t="s">
        <v>212</v>
      </c>
      <c r="G41" s="46"/>
      <c r="H41" s="76">
        <v>84</v>
      </c>
      <c r="I41" s="46"/>
      <c r="J41" s="46"/>
      <c r="K41" s="46"/>
      <c r="L41" s="84"/>
      <c r="M41" s="76"/>
      <c r="N41" s="46"/>
      <c r="O41" s="46"/>
      <c r="P41" s="85" t="s">
        <v>213</v>
      </c>
      <c r="Q41" s="85" t="s">
        <v>147</v>
      </c>
      <c r="R41" s="46" t="s">
        <v>214</v>
      </c>
      <c r="S41" s="46" t="s">
        <v>203</v>
      </c>
      <c r="T41" s="46" t="s">
        <v>203</v>
      </c>
      <c r="U41" s="46"/>
    </row>
    <row r="42" spans="1:21" s="25" customFormat="1" ht="60" customHeight="1">
      <c r="A42" s="46" t="s">
        <v>215</v>
      </c>
      <c r="B42" s="49" t="s">
        <v>216</v>
      </c>
      <c r="C42" s="49" t="s">
        <v>205</v>
      </c>
      <c r="D42" s="49" t="s">
        <v>206</v>
      </c>
      <c r="E42" s="49" t="s">
        <v>199</v>
      </c>
      <c r="F42" s="47" t="s">
        <v>217</v>
      </c>
      <c r="G42" s="46"/>
      <c r="H42" s="76">
        <f aca="true" t="shared" si="0" ref="H42:K42">H43+H44+H45+H46+H47+H48+H49+H50+H51+H52+H53+H54</f>
        <v>430</v>
      </c>
      <c r="I42" s="76"/>
      <c r="J42" s="76">
        <f t="shared" si="0"/>
        <v>0</v>
      </c>
      <c r="K42" s="76">
        <f t="shared" si="0"/>
        <v>0</v>
      </c>
      <c r="L42" s="84"/>
      <c r="M42" s="76"/>
      <c r="N42" s="76"/>
      <c r="O42" s="76"/>
      <c r="P42" s="85" t="s">
        <v>201</v>
      </c>
      <c r="Q42" s="85" t="s">
        <v>147</v>
      </c>
      <c r="R42" s="46" t="s">
        <v>218</v>
      </c>
      <c r="S42" s="46" t="s">
        <v>219</v>
      </c>
      <c r="T42" s="46" t="s">
        <v>203</v>
      </c>
      <c r="U42" s="46"/>
    </row>
    <row r="43" spans="1:21" s="26" customFormat="1" ht="64.5" customHeight="1">
      <c r="A43" s="46">
        <v>1</v>
      </c>
      <c r="B43" s="49" t="s">
        <v>220</v>
      </c>
      <c r="C43" s="49" t="s">
        <v>205</v>
      </c>
      <c r="D43" s="49" t="s">
        <v>206</v>
      </c>
      <c r="E43" s="49" t="s">
        <v>221</v>
      </c>
      <c r="F43" s="47" t="s">
        <v>222</v>
      </c>
      <c r="G43" s="46"/>
      <c r="H43" s="76">
        <v>20</v>
      </c>
      <c r="I43" s="46"/>
      <c r="J43" s="46"/>
      <c r="K43" s="46"/>
      <c r="L43" s="84"/>
      <c r="M43" s="76"/>
      <c r="N43" s="46"/>
      <c r="O43" s="46"/>
      <c r="P43" s="85" t="s">
        <v>201</v>
      </c>
      <c r="Q43" s="85" t="s">
        <v>147</v>
      </c>
      <c r="R43" s="46" t="s">
        <v>223</v>
      </c>
      <c r="S43" s="46" t="s">
        <v>224</v>
      </c>
      <c r="T43" s="46" t="s">
        <v>203</v>
      </c>
      <c r="U43" s="46"/>
    </row>
    <row r="44" spans="1:21" s="25" customFormat="1" ht="63" customHeight="1">
      <c r="A44" s="46">
        <v>2</v>
      </c>
      <c r="B44" s="49" t="s">
        <v>225</v>
      </c>
      <c r="C44" s="49" t="s">
        <v>205</v>
      </c>
      <c r="D44" s="49" t="s">
        <v>206</v>
      </c>
      <c r="E44" s="49" t="s">
        <v>226</v>
      </c>
      <c r="F44" s="47" t="s">
        <v>227</v>
      </c>
      <c r="G44" s="46"/>
      <c r="H44" s="76">
        <v>20</v>
      </c>
      <c r="I44" s="46"/>
      <c r="J44" s="46"/>
      <c r="K44" s="46"/>
      <c r="L44" s="84"/>
      <c r="M44" s="76"/>
      <c r="N44" s="46"/>
      <c r="O44" s="46"/>
      <c r="P44" s="85" t="s">
        <v>201</v>
      </c>
      <c r="Q44" s="85" t="s">
        <v>147</v>
      </c>
      <c r="R44" s="46" t="s">
        <v>228</v>
      </c>
      <c r="S44" s="46" t="s">
        <v>229</v>
      </c>
      <c r="T44" s="46" t="s">
        <v>203</v>
      </c>
      <c r="U44" s="46"/>
    </row>
    <row r="45" spans="1:21" s="25" customFormat="1" ht="54" customHeight="1">
      <c r="A45" s="46">
        <v>3</v>
      </c>
      <c r="B45" s="49" t="s">
        <v>230</v>
      </c>
      <c r="C45" s="49" t="s">
        <v>205</v>
      </c>
      <c r="D45" s="49" t="s">
        <v>206</v>
      </c>
      <c r="E45" s="49" t="s">
        <v>231</v>
      </c>
      <c r="F45" s="47" t="s">
        <v>232</v>
      </c>
      <c r="G45" s="46"/>
      <c r="H45" s="76">
        <v>20</v>
      </c>
      <c r="I45" s="46"/>
      <c r="J45" s="46"/>
      <c r="K45" s="46"/>
      <c r="L45" s="84"/>
      <c r="M45" s="76"/>
      <c r="N45" s="46"/>
      <c r="O45" s="46"/>
      <c r="P45" s="85" t="s">
        <v>201</v>
      </c>
      <c r="Q45" s="85" t="s">
        <v>147</v>
      </c>
      <c r="R45" s="46" t="s">
        <v>233</v>
      </c>
      <c r="S45" s="46" t="s">
        <v>234</v>
      </c>
      <c r="T45" s="46" t="s">
        <v>203</v>
      </c>
      <c r="U45" s="95"/>
    </row>
    <row r="46" spans="1:21" s="25" customFormat="1" ht="69.75" customHeight="1">
      <c r="A46" s="46">
        <v>4</v>
      </c>
      <c r="B46" s="49" t="s">
        <v>235</v>
      </c>
      <c r="C46" s="49" t="s">
        <v>205</v>
      </c>
      <c r="D46" s="49" t="s">
        <v>206</v>
      </c>
      <c r="E46" s="49" t="s">
        <v>236</v>
      </c>
      <c r="F46" s="47" t="s">
        <v>237</v>
      </c>
      <c r="G46" s="46"/>
      <c r="H46" s="76">
        <v>40</v>
      </c>
      <c r="I46" s="46"/>
      <c r="J46" s="46"/>
      <c r="K46" s="46"/>
      <c r="L46" s="84"/>
      <c r="M46" s="76"/>
      <c r="N46" s="46"/>
      <c r="O46" s="46"/>
      <c r="P46" s="85" t="s">
        <v>201</v>
      </c>
      <c r="Q46" s="85" t="s">
        <v>147</v>
      </c>
      <c r="R46" s="46" t="s">
        <v>238</v>
      </c>
      <c r="S46" s="46" t="s">
        <v>239</v>
      </c>
      <c r="T46" s="46" t="s">
        <v>203</v>
      </c>
      <c r="U46" s="46"/>
    </row>
    <row r="47" spans="1:21" s="25" customFormat="1" ht="63" customHeight="1">
      <c r="A47" s="46">
        <v>5</v>
      </c>
      <c r="B47" s="49" t="s">
        <v>240</v>
      </c>
      <c r="C47" s="49" t="s">
        <v>205</v>
      </c>
      <c r="D47" s="49" t="s">
        <v>206</v>
      </c>
      <c r="E47" s="49" t="s">
        <v>241</v>
      </c>
      <c r="F47" s="47" t="s">
        <v>242</v>
      </c>
      <c r="G47" s="46"/>
      <c r="H47" s="76">
        <v>30</v>
      </c>
      <c r="I47" s="46"/>
      <c r="J47" s="46"/>
      <c r="K47" s="46"/>
      <c r="L47" s="84"/>
      <c r="M47" s="76"/>
      <c r="N47" s="46"/>
      <c r="O47" s="46"/>
      <c r="P47" s="85" t="s">
        <v>201</v>
      </c>
      <c r="Q47" s="85" t="s">
        <v>147</v>
      </c>
      <c r="R47" s="46" t="s">
        <v>243</v>
      </c>
      <c r="S47" s="46" t="s">
        <v>244</v>
      </c>
      <c r="T47" s="46" t="s">
        <v>203</v>
      </c>
      <c r="U47" s="46"/>
    </row>
    <row r="48" spans="1:21" s="25" customFormat="1" ht="84" customHeight="1">
      <c r="A48" s="46">
        <v>6</v>
      </c>
      <c r="B48" s="49" t="s">
        <v>245</v>
      </c>
      <c r="C48" s="49" t="s">
        <v>205</v>
      </c>
      <c r="D48" s="49" t="s">
        <v>206</v>
      </c>
      <c r="E48" s="49" t="s">
        <v>246</v>
      </c>
      <c r="F48" s="47" t="s">
        <v>247</v>
      </c>
      <c r="G48" s="46"/>
      <c r="H48" s="76">
        <v>50</v>
      </c>
      <c r="I48" s="46"/>
      <c r="J48" s="46"/>
      <c r="K48" s="46"/>
      <c r="L48" s="84"/>
      <c r="M48" s="76"/>
      <c r="N48" s="46"/>
      <c r="O48" s="46"/>
      <c r="P48" s="85" t="s">
        <v>201</v>
      </c>
      <c r="Q48" s="85" t="s">
        <v>147</v>
      </c>
      <c r="R48" s="46" t="s">
        <v>248</v>
      </c>
      <c r="S48" s="46" t="s">
        <v>249</v>
      </c>
      <c r="T48" s="46" t="s">
        <v>203</v>
      </c>
      <c r="U48" s="46"/>
    </row>
    <row r="49" spans="1:21" s="25" customFormat="1" ht="64.5" customHeight="1">
      <c r="A49" s="46">
        <v>7</v>
      </c>
      <c r="B49" s="49" t="s">
        <v>250</v>
      </c>
      <c r="C49" s="49" t="s">
        <v>205</v>
      </c>
      <c r="D49" s="49" t="s">
        <v>206</v>
      </c>
      <c r="E49" s="49" t="s">
        <v>251</v>
      </c>
      <c r="F49" s="47" t="s">
        <v>252</v>
      </c>
      <c r="G49" s="46"/>
      <c r="H49" s="76">
        <v>30</v>
      </c>
      <c r="I49" s="46"/>
      <c r="J49" s="46"/>
      <c r="K49" s="46"/>
      <c r="L49" s="84"/>
      <c r="M49" s="76"/>
      <c r="N49" s="46"/>
      <c r="O49" s="46"/>
      <c r="P49" s="85" t="s">
        <v>201</v>
      </c>
      <c r="Q49" s="85" t="s">
        <v>147</v>
      </c>
      <c r="R49" s="46" t="s">
        <v>253</v>
      </c>
      <c r="S49" s="49" t="s">
        <v>254</v>
      </c>
      <c r="T49" s="49" t="s">
        <v>203</v>
      </c>
      <c r="U49" s="46"/>
    </row>
    <row r="50" spans="1:21" s="25" customFormat="1" ht="63" customHeight="1">
      <c r="A50" s="46">
        <v>8</v>
      </c>
      <c r="B50" s="49" t="s">
        <v>255</v>
      </c>
      <c r="C50" s="49" t="s">
        <v>205</v>
      </c>
      <c r="D50" s="49" t="s">
        <v>206</v>
      </c>
      <c r="E50" s="49" t="s">
        <v>256</v>
      </c>
      <c r="F50" s="47" t="s">
        <v>257</v>
      </c>
      <c r="G50" s="46"/>
      <c r="H50" s="76">
        <v>60</v>
      </c>
      <c r="I50" s="46"/>
      <c r="J50" s="46"/>
      <c r="K50" s="46"/>
      <c r="L50" s="84"/>
      <c r="M50" s="76"/>
      <c r="N50" s="46"/>
      <c r="O50" s="46"/>
      <c r="P50" s="85" t="s">
        <v>201</v>
      </c>
      <c r="Q50" s="85" t="s">
        <v>147</v>
      </c>
      <c r="R50" s="46" t="s">
        <v>258</v>
      </c>
      <c r="S50" s="46" t="s">
        <v>154</v>
      </c>
      <c r="T50" s="46" t="s">
        <v>203</v>
      </c>
      <c r="U50" s="46"/>
    </row>
    <row r="51" spans="1:21" s="25" customFormat="1" ht="75.75" customHeight="1">
      <c r="A51" s="46">
        <v>9</v>
      </c>
      <c r="B51" s="49" t="s">
        <v>259</v>
      </c>
      <c r="C51" s="49" t="s">
        <v>205</v>
      </c>
      <c r="D51" s="49" t="s">
        <v>206</v>
      </c>
      <c r="E51" s="49" t="s">
        <v>260</v>
      </c>
      <c r="F51" s="47" t="s">
        <v>261</v>
      </c>
      <c r="G51" s="46"/>
      <c r="H51" s="76">
        <v>60</v>
      </c>
      <c r="I51" s="46"/>
      <c r="J51" s="46"/>
      <c r="K51" s="46"/>
      <c r="L51" s="84"/>
      <c r="M51" s="76"/>
      <c r="N51" s="46"/>
      <c r="O51" s="46"/>
      <c r="P51" s="85" t="s">
        <v>201</v>
      </c>
      <c r="Q51" s="85" t="s">
        <v>147</v>
      </c>
      <c r="R51" s="46" t="s">
        <v>262</v>
      </c>
      <c r="S51" s="46" t="s">
        <v>263</v>
      </c>
      <c r="T51" s="46" t="s">
        <v>203</v>
      </c>
      <c r="U51" s="46"/>
    </row>
    <row r="52" spans="1:21" s="25" customFormat="1" ht="66" customHeight="1">
      <c r="A52" s="46">
        <v>10</v>
      </c>
      <c r="B52" s="49" t="s">
        <v>264</v>
      </c>
      <c r="C52" s="49" t="s">
        <v>205</v>
      </c>
      <c r="D52" s="49" t="s">
        <v>206</v>
      </c>
      <c r="E52" s="49" t="s">
        <v>265</v>
      </c>
      <c r="F52" s="47" t="s">
        <v>266</v>
      </c>
      <c r="G52" s="46"/>
      <c r="H52" s="76">
        <v>20</v>
      </c>
      <c r="I52" s="46"/>
      <c r="J52" s="46"/>
      <c r="K52" s="46"/>
      <c r="L52" s="84"/>
      <c r="M52" s="76"/>
      <c r="N52" s="46"/>
      <c r="O52" s="46"/>
      <c r="P52" s="85" t="s">
        <v>201</v>
      </c>
      <c r="Q52" s="85" t="s">
        <v>147</v>
      </c>
      <c r="R52" s="46" t="s">
        <v>267</v>
      </c>
      <c r="S52" s="46" t="s">
        <v>268</v>
      </c>
      <c r="T52" s="46" t="s">
        <v>203</v>
      </c>
      <c r="U52" s="46"/>
    </row>
    <row r="53" spans="1:21" s="25" customFormat="1" ht="63.75" customHeight="1">
      <c r="A53" s="46">
        <v>11</v>
      </c>
      <c r="B53" s="49" t="s">
        <v>269</v>
      </c>
      <c r="C53" s="49" t="s">
        <v>205</v>
      </c>
      <c r="D53" s="49" t="s">
        <v>206</v>
      </c>
      <c r="E53" s="49" t="s">
        <v>270</v>
      </c>
      <c r="F53" s="47" t="s">
        <v>271</v>
      </c>
      <c r="G53" s="46"/>
      <c r="H53" s="76">
        <v>40</v>
      </c>
      <c r="I53" s="46"/>
      <c r="J53" s="46"/>
      <c r="K53" s="46"/>
      <c r="L53" s="84"/>
      <c r="M53" s="76"/>
      <c r="N53" s="46"/>
      <c r="O53" s="46"/>
      <c r="P53" s="85" t="s">
        <v>201</v>
      </c>
      <c r="Q53" s="85" t="s">
        <v>147</v>
      </c>
      <c r="R53" s="46" t="s">
        <v>272</v>
      </c>
      <c r="S53" s="46" t="s">
        <v>273</v>
      </c>
      <c r="T53" s="46" t="s">
        <v>203</v>
      </c>
      <c r="U53" s="46"/>
    </row>
    <row r="54" spans="1:21" s="25" customFormat="1" ht="60" customHeight="1">
      <c r="A54" s="46">
        <v>12</v>
      </c>
      <c r="B54" s="49" t="s">
        <v>274</v>
      </c>
      <c r="C54" s="49" t="s">
        <v>205</v>
      </c>
      <c r="D54" s="49" t="s">
        <v>206</v>
      </c>
      <c r="E54" s="49" t="s">
        <v>275</v>
      </c>
      <c r="F54" s="47" t="s">
        <v>276</v>
      </c>
      <c r="G54" s="46"/>
      <c r="H54" s="76">
        <v>40</v>
      </c>
      <c r="I54" s="46"/>
      <c r="J54" s="46"/>
      <c r="K54" s="46"/>
      <c r="L54" s="84"/>
      <c r="M54" s="76"/>
      <c r="N54" s="46"/>
      <c r="O54" s="46"/>
      <c r="P54" s="85" t="s">
        <v>201</v>
      </c>
      <c r="Q54" s="85" t="s">
        <v>147</v>
      </c>
      <c r="R54" s="46" t="s">
        <v>277</v>
      </c>
      <c r="S54" s="46" t="s">
        <v>278</v>
      </c>
      <c r="T54" s="46" t="s">
        <v>203</v>
      </c>
      <c r="U54" s="46"/>
    </row>
    <row r="55" spans="1:21" s="26" customFormat="1" ht="94.5" customHeight="1">
      <c r="A55" s="46" t="s">
        <v>279</v>
      </c>
      <c r="B55" s="46" t="s">
        <v>280</v>
      </c>
      <c r="C55" s="46" t="s">
        <v>205</v>
      </c>
      <c r="D55" s="46" t="s">
        <v>206</v>
      </c>
      <c r="E55" s="46" t="s">
        <v>281</v>
      </c>
      <c r="F55" s="47" t="s">
        <v>282</v>
      </c>
      <c r="G55" s="46"/>
      <c r="H55" s="76">
        <v>66</v>
      </c>
      <c r="I55" s="46"/>
      <c r="J55" s="46"/>
      <c r="K55" s="46"/>
      <c r="L55" s="84"/>
      <c r="M55" s="76"/>
      <c r="N55" s="46"/>
      <c r="O55" s="46"/>
      <c r="P55" s="85" t="s">
        <v>201</v>
      </c>
      <c r="Q55" s="85" t="s">
        <v>283</v>
      </c>
      <c r="R55" s="46" t="s">
        <v>284</v>
      </c>
      <c r="S55" s="46" t="s">
        <v>285</v>
      </c>
      <c r="T55" s="46" t="s">
        <v>203</v>
      </c>
      <c r="U55" s="46"/>
    </row>
    <row r="56" spans="1:21" s="26" customFormat="1" ht="45" customHeight="1">
      <c r="A56" s="46" t="s">
        <v>286</v>
      </c>
      <c r="B56" s="46" t="s">
        <v>287</v>
      </c>
      <c r="C56" s="46" t="s">
        <v>205</v>
      </c>
      <c r="D56" s="46" t="s">
        <v>206</v>
      </c>
      <c r="E56" s="46" t="s">
        <v>219</v>
      </c>
      <c r="F56" s="47" t="s">
        <v>288</v>
      </c>
      <c r="G56" s="46"/>
      <c r="H56" s="76">
        <v>226</v>
      </c>
      <c r="I56" s="46"/>
      <c r="J56" s="46"/>
      <c r="K56" s="46"/>
      <c r="L56" s="84"/>
      <c r="M56" s="76"/>
      <c r="N56" s="46"/>
      <c r="O56" s="46"/>
      <c r="P56" s="85" t="s">
        <v>201</v>
      </c>
      <c r="Q56" s="85" t="s">
        <v>147</v>
      </c>
      <c r="R56" s="46" t="s">
        <v>289</v>
      </c>
      <c r="S56" s="46" t="s">
        <v>219</v>
      </c>
      <c r="T56" s="46" t="s">
        <v>203</v>
      </c>
      <c r="U56" s="46"/>
    </row>
    <row r="57" spans="1:21" s="26" customFormat="1" ht="141" customHeight="1">
      <c r="A57" s="46">
        <v>1</v>
      </c>
      <c r="B57" s="47" t="s">
        <v>290</v>
      </c>
      <c r="C57" s="46" t="s">
        <v>205</v>
      </c>
      <c r="D57" s="46" t="s">
        <v>206</v>
      </c>
      <c r="E57" s="47" t="s">
        <v>291</v>
      </c>
      <c r="F57" s="77" t="s">
        <v>292</v>
      </c>
      <c r="G57" s="46"/>
      <c r="H57" s="46">
        <v>16.4</v>
      </c>
      <c r="I57" s="46"/>
      <c r="J57" s="46"/>
      <c r="K57" s="46"/>
      <c r="L57" s="84"/>
      <c r="M57" s="76"/>
      <c r="N57" s="46"/>
      <c r="O57" s="46"/>
      <c r="P57" s="85" t="s">
        <v>201</v>
      </c>
      <c r="Q57" s="85" t="s">
        <v>147</v>
      </c>
      <c r="R57" s="46" t="s">
        <v>293</v>
      </c>
      <c r="S57" s="96" t="s">
        <v>294</v>
      </c>
      <c r="T57" s="46" t="s">
        <v>203</v>
      </c>
      <c r="U57" s="46"/>
    </row>
    <row r="58" spans="1:21" s="26" customFormat="1" ht="99" customHeight="1">
      <c r="A58" s="46">
        <v>2</v>
      </c>
      <c r="B58" s="47" t="s">
        <v>295</v>
      </c>
      <c r="C58" s="46" t="s">
        <v>205</v>
      </c>
      <c r="D58" s="46" t="s">
        <v>206</v>
      </c>
      <c r="E58" s="47" t="s">
        <v>296</v>
      </c>
      <c r="F58" s="77" t="s">
        <v>297</v>
      </c>
      <c r="G58" s="46"/>
      <c r="H58" s="46">
        <v>11.97</v>
      </c>
      <c r="I58" s="46"/>
      <c r="J58" s="46"/>
      <c r="K58" s="46"/>
      <c r="L58" s="84"/>
      <c r="M58" s="76"/>
      <c r="N58" s="46"/>
      <c r="O58" s="46"/>
      <c r="P58" s="85" t="s">
        <v>201</v>
      </c>
      <c r="Q58" s="85" t="s">
        <v>147</v>
      </c>
      <c r="R58" s="46" t="s">
        <v>298</v>
      </c>
      <c r="S58" s="96" t="s">
        <v>299</v>
      </c>
      <c r="T58" s="46" t="s">
        <v>203</v>
      </c>
      <c r="U58" s="46"/>
    </row>
    <row r="59" spans="1:21" s="26" customFormat="1" ht="85.5" customHeight="1">
      <c r="A59" s="46">
        <v>3</v>
      </c>
      <c r="B59" s="47" t="s">
        <v>300</v>
      </c>
      <c r="C59" s="46" t="s">
        <v>205</v>
      </c>
      <c r="D59" s="46" t="s">
        <v>206</v>
      </c>
      <c r="E59" s="47" t="s">
        <v>301</v>
      </c>
      <c r="F59" s="77" t="s">
        <v>302</v>
      </c>
      <c r="G59" s="46"/>
      <c r="H59" s="46">
        <v>11.56</v>
      </c>
      <c r="I59" s="46"/>
      <c r="J59" s="46"/>
      <c r="K59" s="46"/>
      <c r="L59" s="84"/>
      <c r="M59" s="76"/>
      <c r="N59" s="46"/>
      <c r="O59" s="46"/>
      <c r="P59" s="85" t="s">
        <v>201</v>
      </c>
      <c r="Q59" s="85" t="s">
        <v>147</v>
      </c>
      <c r="R59" s="46" t="s">
        <v>293</v>
      </c>
      <c r="S59" s="96" t="s">
        <v>303</v>
      </c>
      <c r="T59" s="46" t="s">
        <v>203</v>
      </c>
      <c r="U59" s="46"/>
    </row>
    <row r="60" spans="1:21" s="26" customFormat="1" ht="84.75" customHeight="1">
      <c r="A60" s="46">
        <v>4</v>
      </c>
      <c r="B60" s="47" t="s">
        <v>304</v>
      </c>
      <c r="C60" s="46" t="s">
        <v>205</v>
      </c>
      <c r="D60" s="46" t="s">
        <v>206</v>
      </c>
      <c r="E60" s="47" t="s">
        <v>305</v>
      </c>
      <c r="F60" s="77" t="s">
        <v>306</v>
      </c>
      <c r="G60" s="46"/>
      <c r="H60" s="46">
        <v>12.85</v>
      </c>
      <c r="I60" s="46"/>
      <c r="J60" s="46"/>
      <c r="K60" s="46"/>
      <c r="L60" s="84"/>
      <c r="M60" s="76"/>
      <c r="N60" s="46"/>
      <c r="O60" s="46"/>
      <c r="P60" s="85" t="s">
        <v>201</v>
      </c>
      <c r="Q60" s="85" t="s">
        <v>147</v>
      </c>
      <c r="R60" s="46" t="s">
        <v>298</v>
      </c>
      <c r="S60" s="96" t="s">
        <v>307</v>
      </c>
      <c r="T60" s="46" t="s">
        <v>203</v>
      </c>
      <c r="U60" s="46"/>
    </row>
    <row r="61" spans="1:21" s="26" customFormat="1" ht="81" customHeight="1">
      <c r="A61" s="46">
        <v>5</v>
      </c>
      <c r="B61" s="47" t="s">
        <v>308</v>
      </c>
      <c r="C61" s="46" t="s">
        <v>205</v>
      </c>
      <c r="D61" s="46" t="s">
        <v>206</v>
      </c>
      <c r="E61" s="47" t="s">
        <v>309</v>
      </c>
      <c r="F61" s="77" t="s">
        <v>310</v>
      </c>
      <c r="G61" s="46"/>
      <c r="H61" s="46">
        <v>12.36</v>
      </c>
      <c r="I61" s="46"/>
      <c r="J61" s="46"/>
      <c r="K61" s="46"/>
      <c r="L61" s="84"/>
      <c r="M61" s="76"/>
      <c r="N61" s="46"/>
      <c r="O61" s="46"/>
      <c r="P61" s="85" t="s">
        <v>201</v>
      </c>
      <c r="Q61" s="85" t="s">
        <v>147</v>
      </c>
      <c r="R61" s="46" t="s">
        <v>293</v>
      </c>
      <c r="S61" s="96" t="s">
        <v>311</v>
      </c>
      <c r="T61" s="46" t="s">
        <v>203</v>
      </c>
      <c r="U61" s="46"/>
    </row>
    <row r="62" spans="1:21" s="26" customFormat="1" ht="136.5" customHeight="1">
      <c r="A62" s="46">
        <v>6</v>
      </c>
      <c r="B62" s="47" t="s">
        <v>312</v>
      </c>
      <c r="C62" s="46" t="s">
        <v>205</v>
      </c>
      <c r="D62" s="46" t="s">
        <v>206</v>
      </c>
      <c r="E62" s="47" t="s">
        <v>313</v>
      </c>
      <c r="F62" s="77" t="s">
        <v>314</v>
      </c>
      <c r="G62" s="46"/>
      <c r="H62" s="46">
        <v>4.6</v>
      </c>
      <c r="I62" s="46"/>
      <c r="J62" s="46"/>
      <c r="K62" s="46"/>
      <c r="L62" s="84"/>
      <c r="M62" s="76"/>
      <c r="N62" s="46"/>
      <c r="O62" s="46"/>
      <c r="P62" s="85" t="s">
        <v>201</v>
      </c>
      <c r="Q62" s="85" t="s">
        <v>147</v>
      </c>
      <c r="R62" s="46" t="s">
        <v>293</v>
      </c>
      <c r="S62" s="96" t="s">
        <v>315</v>
      </c>
      <c r="T62" s="46" t="s">
        <v>203</v>
      </c>
      <c r="U62" s="46"/>
    </row>
    <row r="63" spans="1:21" s="26" customFormat="1" ht="61.5" customHeight="1">
      <c r="A63" s="46">
        <v>7</v>
      </c>
      <c r="B63" s="47" t="s">
        <v>316</v>
      </c>
      <c r="C63" s="46" t="s">
        <v>205</v>
      </c>
      <c r="D63" s="46" t="s">
        <v>206</v>
      </c>
      <c r="E63" s="47" t="s">
        <v>317</v>
      </c>
      <c r="F63" s="47" t="s">
        <v>318</v>
      </c>
      <c r="G63" s="46"/>
      <c r="H63" s="46">
        <v>4.5</v>
      </c>
      <c r="I63" s="46"/>
      <c r="J63" s="46"/>
      <c r="K63" s="46"/>
      <c r="L63" s="84"/>
      <c r="M63" s="76"/>
      <c r="N63" s="46"/>
      <c r="O63" s="46"/>
      <c r="P63" s="85" t="s">
        <v>201</v>
      </c>
      <c r="Q63" s="85" t="s">
        <v>147</v>
      </c>
      <c r="R63" s="46" t="s">
        <v>298</v>
      </c>
      <c r="S63" s="96" t="s">
        <v>319</v>
      </c>
      <c r="T63" s="46" t="s">
        <v>203</v>
      </c>
      <c r="U63" s="46"/>
    </row>
    <row r="64" spans="1:21" s="26" customFormat="1" ht="87.75" customHeight="1">
      <c r="A64" s="46">
        <v>8</v>
      </c>
      <c r="B64" s="47" t="s">
        <v>320</v>
      </c>
      <c r="C64" s="46" t="s">
        <v>205</v>
      </c>
      <c r="D64" s="46" t="s">
        <v>206</v>
      </c>
      <c r="E64" s="47" t="s">
        <v>321</v>
      </c>
      <c r="F64" s="77" t="s">
        <v>322</v>
      </c>
      <c r="G64" s="46"/>
      <c r="H64" s="46">
        <v>12.06</v>
      </c>
      <c r="I64" s="46"/>
      <c r="J64" s="46"/>
      <c r="K64" s="46"/>
      <c r="L64" s="84"/>
      <c r="M64" s="76"/>
      <c r="N64" s="46"/>
      <c r="O64" s="46"/>
      <c r="P64" s="85" t="s">
        <v>201</v>
      </c>
      <c r="Q64" s="85" t="s">
        <v>147</v>
      </c>
      <c r="R64" s="46" t="s">
        <v>298</v>
      </c>
      <c r="S64" s="96" t="s">
        <v>323</v>
      </c>
      <c r="T64" s="46" t="s">
        <v>203</v>
      </c>
      <c r="U64" s="46"/>
    </row>
    <row r="65" spans="1:21" s="26" customFormat="1" ht="93.75" customHeight="1">
      <c r="A65" s="46">
        <v>9</v>
      </c>
      <c r="B65" s="47" t="s">
        <v>324</v>
      </c>
      <c r="C65" s="46" t="s">
        <v>205</v>
      </c>
      <c r="D65" s="46" t="s">
        <v>206</v>
      </c>
      <c r="E65" s="47" t="s">
        <v>325</v>
      </c>
      <c r="F65" s="77" t="s">
        <v>326</v>
      </c>
      <c r="G65" s="46"/>
      <c r="H65" s="46">
        <v>7.99</v>
      </c>
      <c r="I65" s="46"/>
      <c r="J65" s="46"/>
      <c r="K65" s="46"/>
      <c r="L65" s="84"/>
      <c r="M65" s="76"/>
      <c r="N65" s="46"/>
      <c r="O65" s="46"/>
      <c r="P65" s="85" t="s">
        <v>201</v>
      </c>
      <c r="Q65" s="85" t="s">
        <v>147</v>
      </c>
      <c r="R65" s="46" t="s">
        <v>298</v>
      </c>
      <c r="S65" s="96" t="s">
        <v>323</v>
      </c>
      <c r="T65" s="46" t="s">
        <v>203</v>
      </c>
      <c r="U65" s="46"/>
    </row>
    <row r="66" spans="1:21" s="26" customFormat="1" ht="52.5" customHeight="1">
      <c r="A66" s="46">
        <v>10</v>
      </c>
      <c r="B66" s="47" t="s">
        <v>327</v>
      </c>
      <c r="C66" s="46" t="s">
        <v>205</v>
      </c>
      <c r="D66" s="46" t="s">
        <v>206</v>
      </c>
      <c r="E66" s="47" t="s">
        <v>321</v>
      </c>
      <c r="F66" s="77" t="s">
        <v>328</v>
      </c>
      <c r="G66" s="46"/>
      <c r="H66" s="46">
        <v>4.68</v>
      </c>
      <c r="I66" s="46"/>
      <c r="J66" s="46"/>
      <c r="K66" s="46"/>
      <c r="L66" s="84"/>
      <c r="M66" s="76"/>
      <c r="N66" s="46"/>
      <c r="O66" s="46"/>
      <c r="P66" s="85" t="s">
        <v>201</v>
      </c>
      <c r="Q66" s="85" t="s">
        <v>147</v>
      </c>
      <c r="R66" s="46" t="s">
        <v>298</v>
      </c>
      <c r="S66" s="96" t="s">
        <v>323</v>
      </c>
      <c r="T66" s="46" t="s">
        <v>203</v>
      </c>
      <c r="U66" s="46"/>
    </row>
    <row r="67" spans="1:21" s="26" customFormat="1" ht="57" customHeight="1">
      <c r="A67" s="46">
        <v>11</v>
      </c>
      <c r="B67" s="47" t="s">
        <v>329</v>
      </c>
      <c r="C67" s="46" t="s">
        <v>205</v>
      </c>
      <c r="D67" s="46" t="s">
        <v>206</v>
      </c>
      <c r="E67" s="47" t="s">
        <v>325</v>
      </c>
      <c r="F67" s="77" t="s">
        <v>330</v>
      </c>
      <c r="G67" s="46"/>
      <c r="H67" s="46">
        <v>0.41</v>
      </c>
      <c r="I67" s="46"/>
      <c r="J67" s="46"/>
      <c r="K67" s="46"/>
      <c r="L67" s="84"/>
      <c r="M67" s="76"/>
      <c r="N67" s="46"/>
      <c r="O67" s="46"/>
      <c r="P67" s="85" t="s">
        <v>201</v>
      </c>
      <c r="Q67" s="85" t="s">
        <v>147</v>
      </c>
      <c r="R67" s="46" t="s">
        <v>298</v>
      </c>
      <c r="S67" s="96" t="s">
        <v>323</v>
      </c>
      <c r="T67" s="46" t="s">
        <v>203</v>
      </c>
      <c r="U67" s="46"/>
    </row>
    <row r="68" spans="1:21" s="26" customFormat="1" ht="66" customHeight="1">
      <c r="A68" s="46">
        <v>12</v>
      </c>
      <c r="B68" s="47" t="s">
        <v>331</v>
      </c>
      <c r="C68" s="46" t="s">
        <v>205</v>
      </c>
      <c r="D68" s="46" t="s">
        <v>206</v>
      </c>
      <c r="E68" s="47" t="s">
        <v>332</v>
      </c>
      <c r="F68" s="77" t="s">
        <v>333</v>
      </c>
      <c r="G68" s="46"/>
      <c r="H68" s="46">
        <v>3.07</v>
      </c>
      <c r="I68" s="46"/>
      <c r="J68" s="46"/>
      <c r="K68" s="46"/>
      <c r="L68" s="84"/>
      <c r="M68" s="76"/>
      <c r="N68" s="46"/>
      <c r="O68" s="46"/>
      <c r="P68" s="85" t="s">
        <v>201</v>
      </c>
      <c r="Q68" s="85" t="s">
        <v>147</v>
      </c>
      <c r="R68" s="46" t="s">
        <v>298</v>
      </c>
      <c r="S68" s="96" t="s">
        <v>323</v>
      </c>
      <c r="T68" s="46" t="s">
        <v>203</v>
      </c>
      <c r="U68" s="46"/>
    </row>
    <row r="69" spans="1:21" s="26" customFormat="1" ht="60.75" customHeight="1">
      <c r="A69" s="46">
        <v>13</v>
      </c>
      <c r="B69" s="47" t="s">
        <v>334</v>
      </c>
      <c r="C69" s="46" t="s">
        <v>205</v>
      </c>
      <c r="D69" s="46" t="s">
        <v>206</v>
      </c>
      <c r="E69" s="47" t="s">
        <v>325</v>
      </c>
      <c r="F69" s="77" t="s">
        <v>335</v>
      </c>
      <c r="G69" s="46"/>
      <c r="H69" s="46">
        <v>0.91</v>
      </c>
      <c r="I69" s="46"/>
      <c r="J69" s="46"/>
      <c r="K69" s="46"/>
      <c r="L69" s="84"/>
      <c r="M69" s="76"/>
      <c r="N69" s="46"/>
      <c r="O69" s="46"/>
      <c r="P69" s="85" t="s">
        <v>201</v>
      </c>
      <c r="Q69" s="85" t="s">
        <v>147</v>
      </c>
      <c r="R69" s="46" t="s">
        <v>298</v>
      </c>
      <c r="S69" s="96" t="s">
        <v>323</v>
      </c>
      <c r="T69" s="46" t="s">
        <v>203</v>
      </c>
      <c r="U69" s="46"/>
    </row>
    <row r="70" spans="1:21" s="26" customFormat="1" ht="57.75" customHeight="1">
      <c r="A70" s="46">
        <v>14</v>
      </c>
      <c r="B70" s="47" t="s">
        <v>336</v>
      </c>
      <c r="C70" s="46" t="s">
        <v>205</v>
      </c>
      <c r="D70" s="46" t="s">
        <v>206</v>
      </c>
      <c r="E70" s="47" t="s">
        <v>337</v>
      </c>
      <c r="F70" s="77" t="s">
        <v>338</v>
      </c>
      <c r="G70" s="46"/>
      <c r="H70" s="46">
        <v>5.02</v>
      </c>
      <c r="I70" s="46"/>
      <c r="J70" s="46"/>
      <c r="K70" s="46"/>
      <c r="L70" s="84"/>
      <c r="M70" s="76"/>
      <c r="N70" s="46"/>
      <c r="O70" s="46"/>
      <c r="P70" s="85" t="s">
        <v>201</v>
      </c>
      <c r="Q70" s="85" t="s">
        <v>147</v>
      </c>
      <c r="R70" s="46" t="s">
        <v>298</v>
      </c>
      <c r="S70" s="96" t="s">
        <v>294</v>
      </c>
      <c r="T70" s="46" t="s">
        <v>203</v>
      </c>
      <c r="U70" s="46"/>
    </row>
    <row r="71" spans="1:21" s="26" customFormat="1" ht="45" customHeight="1">
      <c r="A71" s="46">
        <v>15</v>
      </c>
      <c r="B71" s="47" t="s">
        <v>339</v>
      </c>
      <c r="C71" s="46" t="s">
        <v>205</v>
      </c>
      <c r="D71" s="46" t="s">
        <v>206</v>
      </c>
      <c r="E71" s="47" t="s">
        <v>291</v>
      </c>
      <c r="F71" s="77" t="s">
        <v>340</v>
      </c>
      <c r="G71" s="46"/>
      <c r="H71" s="46">
        <v>3.15</v>
      </c>
      <c r="I71" s="46"/>
      <c r="J71" s="46"/>
      <c r="K71" s="46"/>
      <c r="L71" s="84"/>
      <c r="M71" s="76"/>
      <c r="N71" s="46"/>
      <c r="O71" s="46"/>
      <c r="P71" s="85" t="s">
        <v>201</v>
      </c>
      <c r="Q71" s="85" t="s">
        <v>147</v>
      </c>
      <c r="R71" s="46" t="s">
        <v>298</v>
      </c>
      <c r="S71" s="96" t="s">
        <v>294</v>
      </c>
      <c r="T71" s="46" t="s">
        <v>203</v>
      </c>
      <c r="U71" s="46"/>
    </row>
    <row r="72" spans="1:21" s="26" customFormat="1" ht="120.75" customHeight="1">
      <c r="A72" s="46">
        <v>16</v>
      </c>
      <c r="B72" s="47" t="s">
        <v>341</v>
      </c>
      <c r="C72" s="46" t="s">
        <v>205</v>
      </c>
      <c r="D72" s="46" t="s">
        <v>206</v>
      </c>
      <c r="E72" s="47" t="s">
        <v>342</v>
      </c>
      <c r="F72" s="77" t="s">
        <v>343</v>
      </c>
      <c r="G72" s="46"/>
      <c r="H72" s="46">
        <v>9.79</v>
      </c>
      <c r="I72" s="46"/>
      <c r="J72" s="46"/>
      <c r="K72" s="46"/>
      <c r="L72" s="84"/>
      <c r="M72" s="76"/>
      <c r="N72" s="46"/>
      <c r="O72" s="46"/>
      <c r="P72" s="85" t="s">
        <v>201</v>
      </c>
      <c r="Q72" s="85" t="s">
        <v>147</v>
      </c>
      <c r="R72" s="46" t="s">
        <v>298</v>
      </c>
      <c r="S72" s="96" t="s">
        <v>294</v>
      </c>
      <c r="T72" s="46" t="s">
        <v>203</v>
      </c>
      <c r="U72" s="46"/>
    </row>
    <row r="73" spans="1:21" s="26" customFormat="1" ht="96.75" customHeight="1">
      <c r="A73" s="46">
        <v>17</v>
      </c>
      <c r="B73" s="47" t="s">
        <v>344</v>
      </c>
      <c r="C73" s="46" t="s">
        <v>205</v>
      </c>
      <c r="D73" s="46" t="s">
        <v>206</v>
      </c>
      <c r="E73" s="47" t="s">
        <v>296</v>
      </c>
      <c r="F73" s="77" t="s">
        <v>345</v>
      </c>
      <c r="G73" s="46"/>
      <c r="H73" s="46">
        <v>10.33</v>
      </c>
      <c r="I73" s="46"/>
      <c r="J73" s="46"/>
      <c r="K73" s="46"/>
      <c r="L73" s="84"/>
      <c r="M73" s="76"/>
      <c r="N73" s="46"/>
      <c r="O73" s="46"/>
      <c r="P73" s="85" t="s">
        <v>201</v>
      </c>
      <c r="Q73" s="85" t="s">
        <v>147</v>
      </c>
      <c r="R73" s="46" t="s">
        <v>298</v>
      </c>
      <c r="S73" s="96" t="s">
        <v>299</v>
      </c>
      <c r="T73" s="46" t="s">
        <v>203</v>
      </c>
      <c r="U73" s="46"/>
    </row>
    <row r="74" spans="1:21" s="26" customFormat="1" ht="112.5" customHeight="1">
      <c r="A74" s="46">
        <v>18</v>
      </c>
      <c r="B74" s="47" t="s">
        <v>346</v>
      </c>
      <c r="C74" s="46" t="s">
        <v>205</v>
      </c>
      <c r="D74" s="46" t="s">
        <v>206</v>
      </c>
      <c r="E74" s="47" t="s">
        <v>347</v>
      </c>
      <c r="F74" s="47" t="s">
        <v>348</v>
      </c>
      <c r="G74" s="46"/>
      <c r="H74" s="46">
        <v>6.91</v>
      </c>
      <c r="I74" s="46"/>
      <c r="J74" s="46"/>
      <c r="K74" s="46"/>
      <c r="L74" s="84"/>
      <c r="M74" s="76"/>
      <c r="N74" s="46"/>
      <c r="O74" s="46"/>
      <c r="P74" s="85" t="s">
        <v>201</v>
      </c>
      <c r="Q74" s="85" t="s">
        <v>147</v>
      </c>
      <c r="R74" s="46" t="s">
        <v>298</v>
      </c>
      <c r="S74" s="47" t="s">
        <v>349</v>
      </c>
      <c r="T74" s="46" t="s">
        <v>203</v>
      </c>
      <c r="U74" s="46"/>
    </row>
    <row r="75" spans="1:21" s="26" customFormat="1" ht="84" customHeight="1">
      <c r="A75" s="46">
        <v>19</v>
      </c>
      <c r="B75" s="47" t="s">
        <v>350</v>
      </c>
      <c r="C75" s="46" t="s">
        <v>205</v>
      </c>
      <c r="D75" s="46" t="s">
        <v>206</v>
      </c>
      <c r="E75" s="47" t="s">
        <v>296</v>
      </c>
      <c r="F75" s="77" t="s">
        <v>351</v>
      </c>
      <c r="G75" s="46"/>
      <c r="H75" s="46">
        <v>11.44</v>
      </c>
      <c r="I75" s="46"/>
      <c r="J75" s="46"/>
      <c r="K75" s="46"/>
      <c r="L75" s="84"/>
      <c r="M75" s="76"/>
      <c r="N75" s="46"/>
      <c r="O75" s="46"/>
      <c r="P75" s="85" t="s">
        <v>201</v>
      </c>
      <c r="Q75" s="85" t="s">
        <v>147</v>
      </c>
      <c r="R75" s="46" t="s">
        <v>298</v>
      </c>
      <c r="S75" s="96" t="s">
        <v>299</v>
      </c>
      <c r="T75" s="46" t="s">
        <v>203</v>
      </c>
      <c r="U75" s="46"/>
    </row>
    <row r="76" spans="1:21" s="26" customFormat="1" ht="49.5" customHeight="1">
      <c r="A76" s="46">
        <v>20</v>
      </c>
      <c r="B76" s="47" t="s">
        <v>352</v>
      </c>
      <c r="C76" s="46" t="s">
        <v>205</v>
      </c>
      <c r="D76" s="46" t="s">
        <v>206</v>
      </c>
      <c r="E76" s="47" t="s">
        <v>353</v>
      </c>
      <c r="F76" s="77" t="s">
        <v>354</v>
      </c>
      <c r="G76" s="46"/>
      <c r="H76" s="46">
        <v>8.58</v>
      </c>
      <c r="I76" s="46"/>
      <c r="J76" s="46"/>
      <c r="K76" s="46"/>
      <c r="L76" s="84"/>
      <c r="M76" s="76"/>
      <c r="N76" s="46"/>
      <c r="O76" s="46"/>
      <c r="P76" s="85" t="s">
        <v>201</v>
      </c>
      <c r="Q76" s="85" t="s">
        <v>147</v>
      </c>
      <c r="R76" s="46" t="s">
        <v>298</v>
      </c>
      <c r="S76" s="96" t="s">
        <v>303</v>
      </c>
      <c r="T76" s="46" t="s">
        <v>203</v>
      </c>
      <c r="U76" s="46"/>
    </row>
    <row r="77" spans="1:21" s="26" customFormat="1" ht="126.75" customHeight="1">
      <c r="A77" s="46">
        <v>21</v>
      </c>
      <c r="B77" s="47" t="s">
        <v>355</v>
      </c>
      <c r="C77" s="46" t="s">
        <v>205</v>
      </c>
      <c r="D77" s="46" t="s">
        <v>206</v>
      </c>
      <c r="E77" s="47" t="s">
        <v>356</v>
      </c>
      <c r="F77" s="77" t="s">
        <v>357</v>
      </c>
      <c r="G77" s="46"/>
      <c r="H77" s="46">
        <v>5.01</v>
      </c>
      <c r="I77" s="96"/>
      <c r="J77" s="46"/>
      <c r="K77" s="46"/>
      <c r="L77" s="84"/>
      <c r="M77" s="76"/>
      <c r="N77" s="46"/>
      <c r="O77" s="46"/>
      <c r="P77" s="85" t="s">
        <v>201</v>
      </c>
      <c r="Q77" s="85" t="s">
        <v>147</v>
      </c>
      <c r="R77" s="46" t="s">
        <v>298</v>
      </c>
      <c r="S77" s="96" t="s">
        <v>358</v>
      </c>
      <c r="T77" s="46" t="s">
        <v>203</v>
      </c>
      <c r="U77" s="46"/>
    </row>
    <row r="78" spans="1:21" s="26" customFormat="1" ht="64.5" customHeight="1">
      <c r="A78" s="46">
        <v>22</v>
      </c>
      <c r="B78" s="47" t="s">
        <v>359</v>
      </c>
      <c r="C78" s="46" t="s">
        <v>205</v>
      </c>
      <c r="D78" s="46" t="s">
        <v>206</v>
      </c>
      <c r="E78" s="47" t="s">
        <v>360</v>
      </c>
      <c r="F78" s="77" t="s">
        <v>361</v>
      </c>
      <c r="G78" s="46"/>
      <c r="H78" s="46">
        <v>1.48</v>
      </c>
      <c r="I78" s="46"/>
      <c r="J78" s="46"/>
      <c r="K78" s="46"/>
      <c r="L78" s="84"/>
      <c r="M78" s="76"/>
      <c r="N78" s="46"/>
      <c r="O78" s="46"/>
      <c r="P78" s="85" t="s">
        <v>201</v>
      </c>
      <c r="Q78" s="85" t="s">
        <v>147</v>
      </c>
      <c r="R78" s="46" t="s">
        <v>298</v>
      </c>
      <c r="S78" s="96" t="s">
        <v>358</v>
      </c>
      <c r="T78" s="46" t="s">
        <v>203</v>
      </c>
      <c r="U78" s="46"/>
    </row>
    <row r="79" spans="1:21" s="26" customFormat="1" ht="66" customHeight="1">
      <c r="A79" s="46">
        <v>23</v>
      </c>
      <c r="B79" s="47" t="s">
        <v>362</v>
      </c>
      <c r="C79" s="46" t="s">
        <v>205</v>
      </c>
      <c r="D79" s="46" t="s">
        <v>206</v>
      </c>
      <c r="E79" s="47" t="s">
        <v>363</v>
      </c>
      <c r="F79" s="77" t="s">
        <v>364</v>
      </c>
      <c r="G79" s="46"/>
      <c r="H79" s="46">
        <v>0.56</v>
      </c>
      <c r="I79" s="46"/>
      <c r="J79" s="46"/>
      <c r="K79" s="46"/>
      <c r="L79" s="84"/>
      <c r="M79" s="76"/>
      <c r="N79" s="46"/>
      <c r="O79" s="46"/>
      <c r="P79" s="85" t="s">
        <v>201</v>
      </c>
      <c r="Q79" s="85" t="s">
        <v>147</v>
      </c>
      <c r="R79" s="46" t="s">
        <v>298</v>
      </c>
      <c r="S79" s="96" t="s">
        <v>358</v>
      </c>
      <c r="T79" s="46" t="s">
        <v>203</v>
      </c>
      <c r="U79" s="46"/>
    </row>
    <row r="80" spans="1:21" s="26" customFormat="1" ht="45" customHeight="1">
      <c r="A80" s="46">
        <v>24</v>
      </c>
      <c r="B80" s="47" t="s">
        <v>365</v>
      </c>
      <c r="C80" s="46" t="s">
        <v>205</v>
      </c>
      <c r="D80" s="46" t="s">
        <v>206</v>
      </c>
      <c r="E80" s="47" t="s">
        <v>366</v>
      </c>
      <c r="F80" s="77" t="s">
        <v>367</v>
      </c>
      <c r="G80" s="46"/>
      <c r="H80" s="46">
        <v>6.75</v>
      </c>
      <c r="I80" s="46"/>
      <c r="J80" s="46"/>
      <c r="K80" s="46"/>
      <c r="L80" s="84"/>
      <c r="M80" s="76"/>
      <c r="N80" s="46"/>
      <c r="O80" s="46"/>
      <c r="P80" s="85" t="s">
        <v>201</v>
      </c>
      <c r="Q80" s="85" t="s">
        <v>147</v>
      </c>
      <c r="R80" s="46" t="s">
        <v>298</v>
      </c>
      <c r="S80" s="96" t="s">
        <v>307</v>
      </c>
      <c r="T80" s="46" t="s">
        <v>203</v>
      </c>
      <c r="U80" s="46"/>
    </row>
    <row r="81" spans="1:21" s="26" customFormat="1" ht="108" customHeight="1">
      <c r="A81" s="46">
        <v>25</v>
      </c>
      <c r="B81" s="47" t="s">
        <v>368</v>
      </c>
      <c r="C81" s="46" t="s">
        <v>205</v>
      </c>
      <c r="D81" s="46" t="s">
        <v>206</v>
      </c>
      <c r="E81" s="47" t="s">
        <v>369</v>
      </c>
      <c r="F81" s="77" t="s">
        <v>370</v>
      </c>
      <c r="G81" s="46"/>
      <c r="H81" s="46">
        <v>2.33</v>
      </c>
      <c r="I81" s="46"/>
      <c r="J81" s="46"/>
      <c r="K81" s="46"/>
      <c r="L81" s="84"/>
      <c r="M81" s="76"/>
      <c r="N81" s="46"/>
      <c r="O81" s="46"/>
      <c r="P81" s="85" t="s">
        <v>201</v>
      </c>
      <c r="Q81" s="85" t="s">
        <v>147</v>
      </c>
      <c r="R81" s="46" t="s">
        <v>298</v>
      </c>
      <c r="S81" s="96" t="s">
        <v>311</v>
      </c>
      <c r="T81" s="46" t="s">
        <v>203</v>
      </c>
      <c r="U81" s="46"/>
    </row>
    <row r="82" spans="1:21" s="26" customFormat="1" ht="99.75" customHeight="1">
      <c r="A82" s="46">
        <v>26</v>
      </c>
      <c r="B82" s="47" t="s">
        <v>371</v>
      </c>
      <c r="C82" s="46" t="s">
        <v>205</v>
      </c>
      <c r="D82" s="46" t="s">
        <v>206</v>
      </c>
      <c r="E82" s="47" t="s">
        <v>372</v>
      </c>
      <c r="F82" s="77" t="s">
        <v>373</v>
      </c>
      <c r="G82" s="46"/>
      <c r="H82" s="46">
        <v>13.57</v>
      </c>
      <c r="I82" s="46"/>
      <c r="J82" s="46"/>
      <c r="K82" s="46"/>
      <c r="L82" s="84"/>
      <c r="M82" s="76"/>
      <c r="N82" s="46"/>
      <c r="O82" s="46"/>
      <c r="P82" s="85" t="s">
        <v>201</v>
      </c>
      <c r="Q82" s="85" t="s">
        <v>147</v>
      </c>
      <c r="R82" s="46" t="s">
        <v>293</v>
      </c>
      <c r="S82" s="96" t="s">
        <v>311</v>
      </c>
      <c r="T82" s="46" t="s">
        <v>203</v>
      </c>
      <c r="U82" s="46"/>
    </row>
    <row r="83" spans="1:21" s="26" customFormat="1" ht="66.75" customHeight="1">
      <c r="A83" s="46">
        <v>27</v>
      </c>
      <c r="B83" s="47" t="s">
        <v>374</v>
      </c>
      <c r="C83" s="46" t="s">
        <v>205</v>
      </c>
      <c r="D83" s="46" t="s">
        <v>206</v>
      </c>
      <c r="E83" s="47" t="s">
        <v>375</v>
      </c>
      <c r="F83" s="77" t="s">
        <v>376</v>
      </c>
      <c r="G83" s="46"/>
      <c r="H83" s="46">
        <v>0.69</v>
      </c>
      <c r="I83" s="46"/>
      <c r="J83" s="46"/>
      <c r="K83" s="46"/>
      <c r="L83" s="84"/>
      <c r="M83" s="76"/>
      <c r="N83" s="46"/>
      <c r="O83" s="46"/>
      <c r="P83" s="85" t="s">
        <v>201</v>
      </c>
      <c r="Q83" s="85" t="s">
        <v>147</v>
      </c>
      <c r="R83" s="46" t="s">
        <v>293</v>
      </c>
      <c r="S83" s="96" t="s">
        <v>311</v>
      </c>
      <c r="T83" s="46" t="s">
        <v>203</v>
      </c>
      <c r="U83" s="46"/>
    </row>
    <row r="84" spans="1:21" s="26" customFormat="1" ht="81.75" customHeight="1">
      <c r="A84" s="46">
        <v>28</v>
      </c>
      <c r="B84" s="47" t="s">
        <v>377</v>
      </c>
      <c r="C84" s="46" t="s">
        <v>205</v>
      </c>
      <c r="D84" s="46" t="s">
        <v>206</v>
      </c>
      <c r="E84" s="47" t="s">
        <v>378</v>
      </c>
      <c r="F84" s="77" t="s">
        <v>379</v>
      </c>
      <c r="G84" s="46"/>
      <c r="H84" s="46">
        <v>7.66</v>
      </c>
      <c r="I84" s="46"/>
      <c r="J84" s="46"/>
      <c r="K84" s="46"/>
      <c r="L84" s="84"/>
      <c r="M84" s="76"/>
      <c r="N84" s="46"/>
      <c r="O84" s="46"/>
      <c r="P84" s="85" t="s">
        <v>201</v>
      </c>
      <c r="Q84" s="85" t="s">
        <v>147</v>
      </c>
      <c r="R84" s="46" t="s">
        <v>298</v>
      </c>
      <c r="S84" s="96" t="s">
        <v>380</v>
      </c>
      <c r="T84" s="46" t="s">
        <v>203</v>
      </c>
      <c r="U84" s="46"/>
    </row>
    <row r="85" spans="1:21" s="26" customFormat="1" ht="72" customHeight="1">
      <c r="A85" s="46">
        <v>29</v>
      </c>
      <c r="B85" s="47" t="s">
        <v>381</v>
      </c>
      <c r="C85" s="46" t="s">
        <v>205</v>
      </c>
      <c r="D85" s="46" t="s">
        <v>206</v>
      </c>
      <c r="E85" s="47" t="s">
        <v>378</v>
      </c>
      <c r="F85" s="77" t="s">
        <v>382</v>
      </c>
      <c r="G85" s="46"/>
      <c r="H85" s="46">
        <v>1.6</v>
      </c>
      <c r="I85" s="46"/>
      <c r="J85" s="46"/>
      <c r="K85" s="46"/>
      <c r="L85" s="84"/>
      <c r="M85" s="76"/>
      <c r="N85" s="46"/>
      <c r="O85" s="46"/>
      <c r="P85" s="85" t="s">
        <v>201</v>
      </c>
      <c r="Q85" s="85" t="s">
        <v>147</v>
      </c>
      <c r="R85" s="46" t="s">
        <v>298</v>
      </c>
      <c r="S85" s="96" t="s">
        <v>380</v>
      </c>
      <c r="T85" s="46" t="s">
        <v>203</v>
      </c>
      <c r="U85" s="46"/>
    </row>
    <row r="86" spans="1:21" s="26" customFormat="1" ht="84" customHeight="1">
      <c r="A86" s="46">
        <v>30</v>
      </c>
      <c r="B86" s="47" t="s">
        <v>383</v>
      </c>
      <c r="C86" s="46" t="s">
        <v>205</v>
      </c>
      <c r="D86" s="46" t="s">
        <v>206</v>
      </c>
      <c r="E86" s="47" t="s">
        <v>384</v>
      </c>
      <c r="F86" s="97" t="s">
        <v>385</v>
      </c>
      <c r="G86" s="46"/>
      <c r="H86" s="46">
        <v>1.97</v>
      </c>
      <c r="I86" s="46"/>
      <c r="J86" s="46"/>
      <c r="K86" s="46"/>
      <c r="L86" s="84"/>
      <c r="M86" s="76"/>
      <c r="N86" s="46"/>
      <c r="O86" s="46"/>
      <c r="P86" s="85" t="s">
        <v>201</v>
      </c>
      <c r="Q86" s="85" t="s">
        <v>147</v>
      </c>
      <c r="R86" s="46" t="s">
        <v>386</v>
      </c>
      <c r="S86" s="96" t="s">
        <v>380</v>
      </c>
      <c r="T86" s="46" t="s">
        <v>203</v>
      </c>
      <c r="U86" s="46"/>
    </row>
    <row r="87" spans="1:21" s="26" customFormat="1" ht="76.5" customHeight="1">
      <c r="A87" s="46">
        <v>31</v>
      </c>
      <c r="B87" s="47" t="s">
        <v>387</v>
      </c>
      <c r="C87" s="46" t="s">
        <v>205</v>
      </c>
      <c r="D87" s="46" t="s">
        <v>206</v>
      </c>
      <c r="E87" s="47" t="s">
        <v>388</v>
      </c>
      <c r="F87" s="77" t="s">
        <v>389</v>
      </c>
      <c r="G87" s="46"/>
      <c r="H87" s="46">
        <v>4.02</v>
      </c>
      <c r="I87" s="46"/>
      <c r="J87" s="46"/>
      <c r="K87" s="46"/>
      <c r="L87" s="84"/>
      <c r="M87" s="76"/>
      <c r="N87" s="46"/>
      <c r="O87" s="46"/>
      <c r="P87" s="85" t="s">
        <v>201</v>
      </c>
      <c r="Q87" s="85" t="s">
        <v>147</v>
      </c>
      <c r="R87" s="46" t="s">
        <v>298</v>
      </c>
      <c r="S87" s="96" t="s">
        <v>380</v>
      </c>
      <c r="T87" s="46" t="s">
        <v>203</v>
      </c>
      <c r="U87" s="46"/>
    </row>
    <row r="88" spans="1:21" s="26" customFormat="1" ht="87" customHeight="1">
      <c r="A88" s="46">
        <v>32</v>
      </c>
      <c r="B88" s="47" t="s">
        <v>390</v>
      </c>
      <c r="C88" s="46" t="s">
        <v>205</v>
      </c>
      <c r="D88" s="46" t="s">
        <v>206</v>
      </c>
      <c r="E88" s="47" t="s">
        <v>391</v>
      </c>
      <c r="F88" s="77" t="s">
        <v>392</v>
      </c>
      <c r="G88" s="46"/>
      <c r="H88" s="46">
        <v>1.41</v>
      </c>
      <c r="I88" s="46"/>
      <c r="J88" s="46"/>
      <c r="K88" s="46"/>
      <c r="L88" s="84"/>
      <c r="M88" s="76"/>
      <c r="N88" s="46"/>
      <c r="O88" s="46"/>
      <c r="P88" s="85" t="s">
        <v>201</v>
      </c>
      <c r="Q88" s="85" t="s">
        <v>147</v>
      </c>
      <c r="R88" s="46" t="s">
        <v>298</v>
      </c>
      <c r="S88" s="96" t="s">
        <v>380</v>
      </c>
      <c r="T88" s="46" t="s">
        <v>203</v>
      </c>
      <c r="U88" s="46"/>
    </row>
    <row r="89" spans="1:21" s="26" customFormat="1" ht="87.75" customHeight="1">
      <c r="A89" s="46">
        <v>33</v>
      </c>
      <c r="B89" s="47" t="s">
        <v>393</v>
      </c>
      <c r="C89" s="46" t="s">
        <v>205</v>
      </c>
      <c r="D89" s="46" t="s">
        <v>206</v>
      </c>
      <c r="E89" s="47" t="s">
        <v>394</v>
      </c>
      <c r="F89" s="77" t="s">
        <v>395</v>
      </c>
      <c r="G89" s="46"/>
      <c r="H89" s="46">
        <v>3.48</v>
      </c>
      <c r="I89" s="46"/>
      <c r="J89" s="46"/>
      <c r="K89" s="46"/>
      <c r="L89" s="84"/>
      <c r="M89" s="76"/>
      <c r="N89" s="46"/>
      <c r="O89" s="46"/>
      <c r="P89" s="85" t="s">
        <v>201</v>
      </c>
      <c r="Q89" s="85" t="s">
        <v>147</v>
      </c>
      <c r="R89" s="46" t="s">
        <v>298</v>
      </c>
      <c r="S89" s="96" t="s">
        <v>380</v>
      </c>
      <c r="T89" s="46" t="s">
        <v>203</v>
      </c>
      <c r="U89" s="46"/>
    </row>
    <row r="90" spans="1:21" s="26" customFormat="1" ht="138" customHeight="1">
      <c r="A90" s="46">
        <v>34</v>
      </c>
      <c r="B90" s="47" t="s">
        <v>396</v>
      </c>
      <c r="C90" s="46" t="s">
        <v>205</v>
      </c>
      <c r="D90" s="46" t="s">
        <v>206</v>
      </c>
      <c r="E90" s="47" t="s">
        <v>397</v>
      </c>
      <c r="F90" s="77" t="s">
        <v>398</v>
      </c>
      <c r="G90" s="46"/>
      <c r="H90" s="46">
        <v>4.39</v>
      </c>
      <c r="I90" s="46"/>
      <c r="J90" s="46"/>
      <c r="K90" s="46"/>
      <c r="L90" s="84"/>
      <c r="M90" s="76"/>
      <c r="N90" s="46"/>
      <c r="O90" s="46"/>
      <c r="P90" s="85" t="s">
        <v>201</v>
      </c>
      <c r="Q90" s="85" t="s">
        <v>147</v>
      </c>
      <c r="R90" s="46" t="s">
        <v>399</v>
      </c>
      <c r="S90" s="96" t="s">
        <v>315</v>
      </c>
      <c r="T90" s="46" t="s">
        <v>203</v>
      </c>
      <c r="U90" s="46"/>
    </row>
    <row r="91" spans="1:21" s="26" customFormat="1" ht="162" customHeight="1">
      <c r="A91" s="46">
        <v>35</v>
      </c>
      <c r="B91" s="47" t="s">
        <v>400</v>
      </c>
      <c r="C91" s="46" t="s">
        <v>205</v>
      </c>
      <c r="D91" s="46" t="s">
        <v>206</v>
      </c>
      <c r="E91" s="47" t="s">
        <v>401</v>
      </c>
      <c r="F91" s="77" t="s">
        <v>402</v>
      </c>
      <c r="G91" s="46"/>
      <c r="H91" s="46">
        <v>8.45</v>
      </c>
      <c r="I91" s="46"/>
      <c r="J91" s="46"/>
      <c r="K91" s="46"/>
      <c r="L91" s="84"/>
      <c r="M91" s="76"/>
      <c r="N91" s="46"/>
      <c r="O91" s="46"/>
      <c r="P91" s="85" t="s">
        <v>201</v>
      </c>
      <c r="Q91" s="85" t="s">
        <v>147</v>
      </c>
      <c r="R91" s="46" t="s">
        <v>293</v>
      </c>
      <c r="S91" s="96" t="s">
        <v>315</v>
      </c>
      <c r="T91" s="46" t="s">
        <v>203</v>
      </c>
      <c r="U91" s="46"/>
    </row>
    <row r="92" spans="1:21" s="26" customFormat="1" ht="91.5" customHeight="1">
      <c r="A92" s="46">
        <v>36</v>
      </c>
      <c r="B92" s="47" t="s">
        <v>403</v>
      </c>
      <c r="C92" s="46" t="s">
        <v>205</v>
      </c>
      <c r="D92" s="46" t="s">
        <v>206</v>
      </c>
      <c r="E92" s="47" t="s">
        <v>404</v>
      </c>
      <c r="F92" s="77" t="s">
        <v>405</v>
      </c>
      <c r="G92" s="46"/>
      <c r="H92" s="46">
        <v>4.05</v>
      </c>
      <c r="I92" s="46"/>
      <c r="J92" s="46"/>
      <c r="K92" s="46"/>
      <c r="L92" s="84"/>
      <c r="M92" s="76"/>
      <c r="N92" s="46"/>
      <c r="O92" s="46"/>
      <c r="P92" s="85" t="s">
        <v>201</v>
      </c>
      <c r="Q92" s="85" t="s">
        <v>147</v>
      </c>
      <c r="R92" s="46" t="s">
        <v>298</v>
      </c>
      <c r="S92" s="96" t="s">
        <v>315</v>
      </c>
      <c r="T92" s="46" t="s">
        <v>203</v>
      </c>
      <c r="U92" s="46"/>
    </row>
    <row r="93" spans="1:21" s="26" customFormat="1" ht="43.5" customHeight="1">
      <c r="A93" s="98" t="s">
        <v>406</v>
      </c>
      <c r="B93" s="99" t="s">
        <v>407</v>
      </c>
      <c r="C93" s="98"/>
      <c r="D93" s="99"/>
      <c r="E93" s="99"/>
      <c r="F93" s="100"/>
      <c r="G93" s="98"/>
      <c r="H93" s="98">
        <v>400</v>
      </c>
      <c r="I93" s="98"/>
      <c r="J93" s="98"/>
      <c r="K93" s="98"/>
      <c r="L93" s="98"/>
      <c r="M93" s="98"/>
      <c r="N93" s="98">
        <f>SUM(N94:N140)</f>
        <v>776</v>
      </c>
      <c r="O93" s="98">
        <f>SUM(O94:O140)</f>
        <v>3480</v>
      </c>
      <c r="P93" s="98"/>
      <c r="Q93" s="98"/>
      <c r="R93" s="108" t="s">
        <v>408</v>
      </c>
      <c r="S93" s="98"/>
      <c r="T93" s="98"/>
      <c r="U93" s="98"/>
    </row>
    <row r="94" spans="1:21" s="26" customFormat="1" ht="45" customHeight="1">
      <c r="A94" s="101">
        <v>1</v>
      </c>
      <c r="B94" s="102" t="s">
        <v>409</v>
      </c>
      <c r="C94" s="98" t="s">
        <v>205</v>
      </c>
      <c r="D94" s="99" t="s">
        <v>206</v>
      </c>
      <c r="E94" s="102" t="s">
        <v>410</v>
      </c>
      <c r="F94" s="103" t="s">
        <v>411</v>
      </c>
      <c r="G94" s="98"/>
      <c r="H94" s="104">
        <v>8.5</v>
      </c>
      <c r="I94" s="98"/>
      <c r="J94" s="98"/>
      <c r="K94" s="98"/>
      <c r="L94" s="98"/>
      <c r="M94" s="98"/>
      <c r="N94" s="98">
        <v>10</v>
      </c>
      <c r="O94" s="98">
        <v>45</v>
      </c>
      <c r="P94" s="107" t="s">
        <v>146</v>
      </c>
      <c r="Q94" s="107" t="s">
        <v>147</v>
      </c>
      <c r="R94" s="108" t="s">
        <v>412</v>
      </c>
      <c r="S94" s="102" t="s">
        <v>221</v>
      </c>
      <c r="T94" s="102" t="s">
        <v>203</v>
      </c>
      <c r="U94" s="98"/>
    </row>
    <row r="95" spans="1:21" s="26" customFormat="1" ht="45" customHeight="1">
      <c r="A95" s="101">
        <v>2</v>
      </c>
      <c r="B95" s="102" t="s">
        <v>413</v>
      </c>
      <c r="C95" s="98" t="s">
        <v>205</v>
      </c>
      <c r="D95" s="99" t="s">
        <v>206</v>
      </c>
      <c r="E95" s="102" t="s">
        <v>414</v>
      </c>
      <c r="F95" s="103" t="s">
        <v>415</v>
      </c>
      <c r="G95" s="98"/>
      <c r="H95" s="104">
        <v>5</v>
      </c>
      <c r="I95" s="98"/>
      <c r="J95" s="98"/>
      <c r="K95" s="98"/>
      <c r="L95" s="98"/>
      <c r="M95" s="98"/>
      <c r="N95" s="98">
        <v>98</v>
      </c>
      <c r="O95" s="98">
        <v>423</v>
      </c>
      <c r="P95" s="107" t="s">
        <v>146</v>
      </c>
      <c r="Q95" s="107" t="s">
        <v>147</v>
      </c>
      <c r="R95" s="108" t="s">
        <v>416</v>
      </c>
      <c r="S95" s="102" t="s">
        <v>221</v>
      </c>
      <c r="T95" s="102" t="s">
        <v>203</v>
      </c>
      <c r="U95" s="98"/>
    </row>
    <row r="96" spans="1:21" s="26" customFormat="1" ht="60.75" customHeight="1">
      <c r="A96" s="101">
        <v>3</v>
      </c>
      <c r="B96" s="102" t="s">
        <v>417</v>
      </c>
      <c r="C96" s="98" t="s">
        <v>205</v>
      </c>
      <c r="D96" s="99" t="s">
        <v>206</v>
      </c>
      <c r="E96" s="102" t="s">
        <v>418</v>
      </c>
      <c r="F96" s="103" t="s">
        <v>419</v>
      </c>
      <c r="G96" s="98"/>
      <c r="H96" s="104">
        <v>20</v>
      </c>
      <c r="I96" s="98"/>
      <c r="J96" s="98"/>
      <c r="K96" s="98"/>
      <c r="L96" s="98"/>
      <c r="M96" s="98"/>
      <c r="N96" s="98">
        <v>13</v>
      </c>
      <c r="O96" s="98">
        <v>59</v>
      </c>
      <c r="P96" s="107" t="s">
        <v>146</v>
      </c>
      <c r="Q96" s="107" t="s">
        <v>147</v>
      </c>
      <c r="R96" s="108" t="s">
        <v>420</v>
      </c>
      <c r="S96" s="102" t="s">
        <v>421</v>
      </c>
      <c r="T96" s="102" t="s">
        <v>203</v>
      </c>
      <c r="U96" s="98"/>
    </row>
    <row r="97" spans="1:21" s="26" customFormat="1" ht="45" customHeight="1">
      <c r="A97" s="101">
        <v>4</v>
      </c>
      <c r="B97" s="102" t="s">
        <v>422</v>
      </c>
      <c r="C97" s="98" t="s">
        <v>205</v>
      </c>
      <c r="D97" s="99" t="s">
        <v>206</v>
      </c>
      <c r="E97" s="102" t="s">
        <v>423</v>
      </c>
      <c r="F97" s="103" t="s">
        <v>424</v>
      </c>
      <c r="G97" s="98"/>
      <c r="H97" s="104">
        <v>2</v>
      </c>
      <c r="I97" s="98"/>
      <c r="J97" s="98"/>
      <c r="K97" s="98"/>
      <c r="L97" s="98"/>
      <c r="M97" s="98"/>
      <c r="N97" s="98">
        <v>9</v>
      </c>
      <c r="O97" s="98">
        <v>38</v>
      </c>
      <c r="P97" s="107" t="s">
        <v>146</v>
      </c>
      <c r="Q97" s="107" t="s">
        <v>147</v>
      </c>
      <c r="R97" s="108" t="s">
        <v>425</v>
      </c>
      <c r="S97" s="102" t="s">
        <v>421</v>
      </c>
      <c r="T97" s="102" t="s">
        <v>203</v>
      </c>
      <c r="U97" s="98"/>
    </row>
    <row r="98" spans="1:21" s="26" customFormat="1" ht="45" customHeight="1">
      <c r="A98" s="101">
        <v>5</v>
      </c>
      <c r="B98" s="102" t="s">
        <v>426</v>
      </c>
      <c r="C98" s="98" t="s">
        <v>205</v>
      </c>
      <c r="D98" s="99" t="s">
        <v>206</v>
      </c>
      <c r="E98" s="102" t="s">
        <v>427</v>
      </c>
      <c r="F98" s="103" t="s">
        <v>428</v>
      </c>
      <c r="G98" s="98"/>
      <c r="H98" s="104">
        <v>2</v>
      </c>
      <c r="I98" s="98"/>
      <c r="J98" s="98"/>
      <c r="K98" s="98"/>
      <c r="L98" s="98"/>
      <c r="M98" s="98"/>
      <c r="N98" s="98">
        <v>14</v>
      </c>
      <c r="O98" s="98">
        <v>72</v>
      </c>
      <c r="P98" s="107" t="s">
        <v>146</v>
      </c>
      <c r="Q98" s="107" t="s">
        <v>147</v>
      </c>
      <c r="R98" s="108" t="s">
        <v>429</v>
      </c>
      <c r="S98" s="102" t="s">
        <v>421</v>
      </c>
      <c r="T98" s="102" t="s">
        <v>203</v>
      </c>
      <c r="U98" s="98"/>
    </row>
    <row r="99" spans="1:21" s="26" customFormat="1" ht="56.25" customHeight="1">
      <c r="A99" s="101">
        <v>6</v>
      </c>
      <c r="B99" s="102" t="s">
        <v>430</v>
      </c>
      <c r="C99" s="98" t="s">
        <v>205</v>
      </c>
      <c r="D99" s="99" t="s">
        <v>206</v>
      </c>
      <c r="E99" s="102" t="s">
        <v>431</v>
      </c>
      <c r="F99" s="103" t="s">
        <v>432</v>
      </c>
      <c r="G99" s="98"/>
      <c r="H99" s="104">
        <v>7</v>
      </c>
      <c r="I99" s="98"/>
      <c r="J99" s="98"/>
      <c r="K99" s="98"/>
      <c r="L99" s="98"/>
      <c r="M99" s="98"/>
      <c r="N99" s="98">
        <v>35</v>
      </c>
      <c r="O99" s="98">
        <v>157</v>
      </c>
      <c r="P99" s="107" t="s">
        <v>146</v>
      </c>
      <c r="Q99" s="107" t="s">
        <v>147</v>
      </c>
      <c r="R99" s="108" t="s">
        <v>433</v>
      </c>
      <c r="S99" s="102" t="s">
        <v>421</v>
      </c>
      <c r="T99" s="102" t="s">
        <v>203</v>
      </c>
      <c r="U99" s="98"/>
    </row>
    <row r="100" spans="1:21" s="26" customFormat="1" ht="43.5" customHeight="1">
      <c r="A100" s="101">
        <v>7</v>
      </c>
      <c r="B100" s="102" t="s">
        <v>434</v>
      </c>
      <c r="C100" s="98" t="s">
        <v>205</v>
      </c>
      <c r="D100" s="99" t="s">
        <v>206</v>
      </c>
      <c r="E100" s="102" t="s">
        <v>435</v>
      </c>
      <c r="F100" s="103" t="s">
        <v>436</v>
      </c>
      <c r="G100" s="98"/>
      <c r="H100" s="105">
        <v>18</v>
      </c>
      <c r="I100" s="98"/>
      <c r="J100" s="98"/>
      <c r="K100" s="98"/>
      <c r="L100" s="98"/>
      <c r="M100" s="98"/>
      <c r="N100" s="98">
        <v>33</v>
      </c>
      <c r="O100" s="98">
        <v>147</v>
      </c>
      <c r="P100" s="107" t="s">
        <v>146</v>
      </c>
      <c r="Q100" s="107" t="s">
        <v>147</v>
      </c>
      <c r="R100" s="108" t="s">
        <v>437</v>
      </c>
      <c r="S100" s="102" t="s">
        <v>421</v>
      </c>
      <c r="T100" s="102" t="s">
        <v>203</v>
      </c>
      <c r="U100" s="98"/>
    </row>
    <row r="101" spans="1:21" s="26" customFormat="1" ht="43.5" customHeight="1">
      <c r="A101" s="101">
        <v>8</v>
      </c>
      <c r="B101" s="102" t="s">
        <v>438</v>
      </c>
      <c r="C101" s="98" t="s">
        <v>205</v>
      </c>
      <c r="D101" s="99" t="s">
        <v>206</v>
      </c>
      <c r="E101" s="102" t="s">
        <v>439</v>
      </c>
      <c r="F101" s="103" t="s">
        <v>440</v>
      </c>
      <c r="G101" s="98"/>
      <c r="H101" s="104">
        <v>10.2</v>
      </c>
      <c r="I101" s="98"/>
      <c r="J101" s="98"/>
      <c r="K101" s="98"/>
      <c r="L101" s="98"/>
      <c r="M101" s="98"/>
      <c r="N101" s="98">
        <v>6</v>
      </c>
      <c r="O101" s="98">
        <v>25</v>
      </c>
      <c r="P101" s="107" t="s">
        <v>146</v>
      </c>
      <c r="Q101" s="107" t="s">
        <v>147</v>
      </c>
      <c r="R101" s="108" t="s">
        <v>441</v>
      </c>
      <c r="S101" s="102" t="s">
        <v>231</v>
      </c>
      <c r="T101" s="102" t="s">
        <v>203</v>
      </c>
      <c r="U101" s="98"/>
    </row>
    <row r="102" spans="1:21" s="26" customFormat="1" ht="43.5" customHeight="1">
      <c r="A102" s="101">
        <v>9</v>
      </c>
      <c r="B102" s="102" t="s">
        <v>442</v>
      </c>
      <c r="C102" s="98" t="s">
        <v>205</v>
      </c>
      <c r="D102" s="99" t="s">
        <v>206</v>
      </c>
      <c r="E102" s="102" t="s">
        <v>443</v>
      </c>
      <c r="F102" s="103" t="s">
        <v>444</v>
      </c>
      <c r="G102" s="98"/>
      <c r="H102" s="104">
        <v>1</v>
      </c>
      <c r="I102" s="98"/>
      <c r="J102" s="98"/>
      <c r="K102" s="98"/>
      <c r="L102" s="98"/>
      <c r="M102" s="98"/>
      <c r="N102" s="98">
        <v>5</v>
      </c>
      <c r="O102" s="98">
        <v>25</v>
      </c>
      <c r="P102" s="107" t="s">
        <v>146</v>
      </c>
      <c r="Q102" s="107" t="s">
        <v>147</v>
      </c>
      <c r="R102" s="108" t="s">
        <v>445</v>
      </c>
      <c r="S102" s="102" t="s">
        <v>231</v>
      </c>
      <c r="T102" s="102" t="s">
        <v>203</v>
      </c>
      <c r="U102" s="98"/>
    </row>
    <row r="103" spans="1:21" s="26" customFormat="1" ht="43.5" customHeight="1">
      <c r="A103" s="101">
        <v>10</v>
      </c>
      <c r="B103" s="102" t="s">
        <v>446</v>
      </c>
      <c r="C103" s="98" t="s">
        <v>205</v>
      </c>
      <c r="D103" s="99" t="s">
        <v>206</v>
      </c>
      <c r="E103" s="102" t="s">
        <v>447</v>
      </c>
      <c r="F103" s="103" t="s">
        <v>448</v>
      </c>
      <c r="G103" s="98"/>
      <c r="H103" s="104">
        <v>7.4</v>
      </c>
      <c r="I103" s="98"/>
      <c r="J103" s="98"/>
      <c r="K103" s="98"/>
      <c r="L103" s="98"/>
      <c r="M103" s="98"/>
      <c r="N103" s="98">
        <v>10</v>
      </c>
      <c r="O103" s="98">
        <v>43</v>
      </c>
      <c r="P103" s="107" t="s">
        <v>146</v>
      </c>
      <c r="Q103" s="107" t="s">
        <v>147</v>
      </c>
      <c r="R103" s="108" t="s">
        <v>449</v>
      </c>
      <c r="S103" s="102" t="s">
        <v>231</v>
      </c>
      <c r="T103" s="102" t="s">
        <v>203</v>
      </c>
      <c r="U103" s="98"/>
    </row>
    <row r="104" spans="1:21" s="26" customFormat="1" ht="45.75" customHeight="1">
      <c r="A104" s="101">
        <v>11</v>
      </c>
      <c r="B104" s="102" t="s">
        <v>450</v>
      </c>
      <c r="C104" s="98" t="s">
        <v>205</v>
      </c>
      <c r="D104" s="99" t="s">
        <v>206</v>
      </c>
      <c r="E104" s="102" t="s">
        <v>451</v>
      </c>
      <c r="F104" s="103" t="s">
        <v>452</v>
      </c>
      <c r="G104" s="98"/>
      <c r="H104" s="104">
        <v>1.6</v>
      </c>
      <c r="I104" s="98"/>
      <c r="J104" s="98"/>
      <c r="K104" s="98"/>
      <c r="L104" s="98"/>
      <c r="M104" s="98"/>
      <c r="N104" s="98">
        <v>9</v>
      </c>
      <c r="O104" s="98">
        <v>39</v>
      </c>
      <c r="P104" s="107" t="s">
        <v>146</v>
      </c>
      <c r="Q104" s="107" t="s">
        <v>147</v>
      </c>
      <c r="R104" s="108" t="s">
        <v>453</v>
      </c>
      <c r="S104" s="102" t="s">
        <v>241</v>
      </c>
      <c r="T104" s="102" t="s">
        <v>203</v>
      </c>
      <c r="U104" s="98"/>
    </row>
    <row r="105" spans="1:21" s="26" customFormat="1" ht="45.75" customHeight="1">
      <c r="A105" s="101">
        <v>12</v>
      </c>
      <c r="B105" s="102" t="s">
        <v>454</v>
      </c>
      <c r="C105" s="98" t="s">
        <v>205</v>
      </c>
      <c r="D105" s="99" t="s">
        <v>206</v>
      </c>
      <c r="E105" s="102" t="s">
        <v>455</v>
      </c>
      <c r="F105" s="103" t="s">
        <v>444</v>
      </c>
      <c r="G105" s="98"/>
      <c r="H105" s="104">
        <v>1.5</v>
      </c>
      <c r="I105" s="98"/>
      <c r="J105" s="98"/>
      <c r="K105" s="98"/>
      <c r="L105" s="98"/>
      <c r="M105" s="98"/>
      <c r="N105" s="98">
        <v>7</v>
      </c>
      <c r="O105" s="98">
        <v>30</v>
      </c>
      <c r="P105" s="107" t="s">
        <v>146</v>
      </c>
      <c r="Q105" s="107" t="s">
        <v>147</v>
      </c>
      <c r="R105" s="108" t="s">
        <v>456</v>
      </c>
      <c r="S105" s="102" t="s">
        <v>241</v>
      </c>
      <c r="T105" s="102" t="s">
        <v>203</v>
      </c>
      <c r="U105" s="98"/>
    </row>
    <row r="106" spans="1:21" s="26" customFormat="1" ht="45.75" customHeight="1">
      <c r="A106" s="101">
        <v>13</v>
      </c>
      <c r="B106" s="102" t="s">
        <v>457</v>
      </c>
      <c r="C106" s="98" t="s">
        <v>205</v>
      </c>
      <c r="D106" s="99" t="s">
        <v>206</v>
      </c>
      <c r="E106" s="102" t="s">
        <v>458</v>
      </c>
      <c r="F106" s="103" t="s">
        <v>459</v>
      </c>
      <c r="G106" s="98"/>
      <c r="H106" s="104">
        <v>7</v>
      </c>
      <c r="I106" s="98"/>
      <c r="J106" s="98"/>
      <c r="K106" s="98"/>
      <c r="L106" s="98"/>
      <c r="M106" s="98"/>
      <c r="N106" s="98">
        <v>3</v>
      </c>
      <c r="O106" s="98">
        <v>13</v>
      </c>
      <c r="P106" s="107" t="s">
        <v>146</v>
      </c>
      <c r="Q106" s="107" t="s">
        <v>147</v>
      </c>
      <c r="R106" s="108" t="s">
        <v>460</v>
      </c>
      <c r="S106" s="102" t="s">
        <v>241</v>
      </c>
      <c r="T106" s="102" t="s">
        <v>203</v>
      </c>
      <c r="U106" s="98"/>
    </row>
    <row r="107" spans="1:21" s="26" customFormat="1" ht="45.75" customHeight="1">
      <c r="A107" s="101">
        <v>14</v>
      </c>
      <c r="B107" s="102" t="s">
        <v>461</v>
      </c>
      <c r="C107" s="98" t="s">
        <v>205</v>
      </c>
      <c r="D107" s="99" t="s">
        <v>206</v>
      </c>
      <c r="E107" s="102" t="s">
        <v>462</v>
      </c>
      <c r="F107" s="103" t="s">
        <v>463</v>
      </c>
      <c r="G107" s="98"/>
      <c r="H107" s="104">
        <v>8</v>
      </c>
      <c r="I107" s="98"/>
      <c r="J107" s="98"/>
      <c r="K107" s="98"/>
      <c r="L107" s="98"/>
      <c r="M107" s="98"/>
      <c r="N107" s="98">
        <v>7</v>
      </c>
      <c r="O107" s="98">
        <v>31</v>
      </c>
      <c r="P107" s="107" t="s">
        <v>146</v>
      </c>
      <c r="Q107" s="107" t="s">
        <v>147</v>
      </c>
      <c r="R107" s="108" t="s">
        <v>464</v>
      </c>
      <c r="S107" s="102" t="s">
        <v>241</v>
      </c>
      <c r="T107" s="102" t="s">
        <v>203</v>
      </c>
      <c r="U107" s="98"/>
    </row>
    <row r="108" spans="1:21" s="26" customFormat="1" ht="43.5" customHeight="1">
      <c r="A108" s="101">
        <v>15</v>
      </c>
      <c r="B108" s="102" t="s">
        <v>465</v>
      </c>
      <c r="C108" s="98" t="s">
        <v>205</v>
      </c>
      <c r="D108" s="99" t="s">
        <v>206</v>
      </c>
      <c r="E108" s="102" t="s">
        <v>466</v>
      </c>
      <c r="F108" s="103" t="s">
        <v>467</v>
      </c>
      <c r="G108" s="98"/>
      <c r="H108" s="104">
        <v>1.8</v>
      </c>
      <c r="I108" s="98"/>
      <c r="J108" s="98"/>
      <c r="K108" s="98"/>
      <c r="L108" s="98"/>
      <c r="M108" s="98"/>
      <c r="N108" s="98">
        <v>21</v>
      </c>
      <c r="O108" s="98">
        <v>96</v>
      </c>
      <c r="P108" s="107" t="s">
        <v>146</v>
      </c>
      <c r="Q108" s="107" t="s">
        <v>147</v>
      </c>
      <c r="R108" s="108" t="s">
        <v>468</v>
      </c>
      <c r="S108" s="102" t="s">
        <v>241</v>
      </c>
      <c r="T108" s="102" t="s">
        <v>203</v>
      </c>
      <c r="U108" s="98"/>
    </row>
    <row r="109" spans="1:21" s="26" customFormat="1" ht="43.5" customHeight="1">
      <c r="A109" s="101">
        <v>16</v>
      </c>
      <c r="B109" s="102" t="s">
        <v>469</v>
      </c>
      <c r="C109" s="98" t="s">
        <v>205</v>
      </c>
      <c r="D109" s="99" t="s">
        <v>206</v>
      </c>
      <c r="E109" s="102" t="s">
        <v>470</v>
      </c>
      <c r="F109" s="103" t="s">
        <v>471</v>
      </c>
      <c r="G109" s="98"/>
      <c r="H109" s="104">
        <v>1.3</v>
      </c>
      <c r="I109" s="98"/>
      <c r="J109" s="98"/>
      <c r="K109" s="98"/>
      <c r="L109" s="98"/>
      <c r="M109" s="98"/>
      <c r="N109" s="98">
        <v>67</v>
      </c>
      <c r="O109" s="98">
        <v>303</v>
      </c>
      <c r="P109" s="107" t="s">
        <v>146</v>
      </c>
      <c r="Q109" s="107" t="s">
        <v>147</v>
      </c>
      <c r="R109" s="108" t="s">
        <v>472</v>
      </c>
      <c r="S109" s="102" t="s">
        <v>241</v>
      </c>
      <c r="T109" s="102" t="s">
        <v>203</v>
      </c>
      <c r="U109" s="98"/>
    </row>
    <row r="110" spans="1:21" s="26" customFormat="1" ht="43.5" customHeight="1">
      <c r="A110" s="101">
        <v>17</v>
      </c>
      <c r="B110" s="102" t="s">
        <v>473</v>
      </c>
      <c r="C110" s="98" t="s">
        <v>205</v>
      </c>
      <c r="D110" s="99" t="s">
        <v>206</v>
      </c>
      <c r="E110" s="102" t="s">
        <v>474</v>
      </c>
      <c r="F110" s="103" t="s">
        <v>475</v>
      </c>
      <c r="G110" s="98"/>
      <c r="H110" s="104">
        <v>34.82</v>
      </c>
      <c r="I110" s="98"/>
      <c r="J110" s="98"/>
      <c r="K110" s="98"/>
      <c r="L110" s="98"/>
      <c r="M110" s="98"/>
      <c r="N110" s="98">
        <v>10</v>
      </c>
      <c r="O110" s="98">
        <v>43</v>
      </c>
      <c r="P110" s="107" t="s">
        <v>146</v>
      </c>
      <c r="Q110" s="107" t="s">
        <v>147</v>
      </c>
      <c r="R110" s="108" t="s">
        <v>476</v>
      </c>
      <c r="S110" s="102" t="s">
        <v>477</v>
      </c>
      <c r="T110" s="102" t="s">
        <v>203</v>
      </c>
      <c r="U110" s="98"/>
    </row>
    <row r="111" spans="1:21" s="26" customFormat="1" ht="121.5" customHeight="1">
      <c r="A111" s="101">
        <v>18</v>
      </c>
      <c r="B111" s="102" t="s">
        <v>478</v>
      </c>
      <c r="C111" s="98" t="s">
        <v>205</v>
      </c>
      <c r="D111" s="99" t="s">
        <v>206</v>
      </c>
      <c r="E111" s="102" t="s">
        <v>479</v>
      </c>
      <c r="F111" s="103" t="s">
        <v>480</v>
      </c>
      <c r="G111" s="98"/>
      <c r="H111" s="105">
        <v>33</v>
      </c>
      <c r="I111" s="98"/>
      <c r="J111" s="98"/>
      <c r="K111" s="98"/>
      <c r="L111" s="98"/>
      <c r="M111" s="98"/>
      <c r="N111" s="98">
        <v>83</v>
      </c>
      <c r="O111" s="98">
        <v>375</v>
      </c>
      <c r="P111" s="107" t="s">
        <v>146</v>
      </c>
      <c r="Q111" s="107" t="s">
        <v>147</v>
      </c>
      <c r="R111" s="108" t="s">
        <v>481</v>
      </c>
      <c r="S111" s="102" t="s">
        <v>246</v>
      </c>
      <c r="T111" s="102" t="s">
        <v>203</v>
      </c>
      <c r="U111" s="98"/>
    </row>
    <row r="112" spans="1:21" s="26" customFormat="1" ht="42" customHeight="1">
      <c r="A112" s="101">
        <v>19</v>
      </c>
      <c r="B112" s="102" t="s">
        <v>482</v>
      </c>
      <c r="C112" s="98" t="s">
        <v>205</v>
      </c>
      <c r="D112" s="99" t="s">
        <v>206</v>
      </c>
      <c r="E112" s="102" t="s">
        <v>483</v>
      </c>
      <c r="F112" s="103" t="s">
        <v>484</v>
      </c>
      <c r="G112" s="98"/>
      <c r="H112" s="105">
        <v>7</v>
      </c>
      <c r="I112" s="98"/>
      <c r="J112" s="98"/>
      <c r="K112" s="98"/>
      <c r="L112" s="98"/>
      <c r="M112" s="98"/>
      <c r="N112" s="98">
        <v>8</v>
      </c>
      <c r="O112" s="98">
        <v>34</v>
      </c>
      <c r="P112" s="107" t="s">
        <v>146</v>
      </c>
      <c r="Q112" s="107" t="s">
        <v>147</v>
      </c>
      <c r="R112" s="108" t="s">
        <v>485</v>
      </c>
      <c r="S112" s="102" t="s">
        <v>246</v>
      </c>
      <c r="T112" s="102" t="s">
        <v>203</v>
      </c>
      <c r="U112" s="98"/>
    </row>
    <row r="113" spans="1:21" s="26" customFormat="1" ht="43.5" customHeight="1">
      <c r="A113" s="101">
        <v>20</v>
      </c>
      <c r="B113" s="102" t="s">
        <v>486</v>
      </c>
      <c r="C113" s="98" t="s">
        <v>205</v>
      </c>
      <c r="D113" s="99" t="s">
        <v>206</v>
      </c>
      <c r="E113" s="102" t="s">
        <v>487</v>
      </c>
      <c r="F113" s="103" t="s">
        <v>488</v>
      </c>
      <c r="G113" s="98"/>
      <c r="H113" s="105">
        <v>23</v>
      </c>
      <c r="I113" s="98"/>
      <c r="J113" s="98"/>
      <c r="K113" s="98"/>
      <c r="L113" s="98"/>
      <c r="M113" s="98"/>
      <c r="N113" s="98">
        <v>7</v>
      </c>
      <c r="O113" s="98">
        <v>31</v>
      </c>
      <c r="P113" s="107" t="s">
        <v>146</v>
      </c>
      <c r="Q113" s="107" t="s">
        <v>147</v>
      </c>
      <c r="R113" s="108" t="s">
        <v>489</v>
      </c>
      <c r="S113" s="102" t="s">
        <v>251</v>
      </c>
      <c r="T113" s="102" t="s">
        <v>203</v>
      </c>
      <c r="U113" s="98"/>
    </row>
    <row r="114" spans="1:21" s="26" customFormat="1" ht="43.5" customHeight="1">
      <c r="A114" s="101">
        <v>21</v>
      </c>
      <c r="B114" s="102" t="s">
        <v>490</v>
      </c>
      <c r="C114" s="98" t="s">
        <v>205</v>
      </c>
      <c r="D114" s="99" t="s">
        <v>206</v>
      </c>
      <c r="E114" s="102" t="s">
        <v>491</v>
      </c>
      <c r="F114" s="103" t="s">
        <v>492</v>
      </c>
      <c r="G114" s="98"/>
      <c r="H114" s="106">
        <v>10</v>
      </c>
      <c r="I114" s="98"/>
      <c r="J114" s="98"/>
      <c r="K114" s="98"/>
      <c r="L114" s="98"/>
      <c r="M114" s="98"/>
      <c r="N114" s="98">
        <v>16</v>
      </c>
      <c r="O114" s="98">
        <v>71</v>
      </c>
      <c r="P114" s="107" t="s">
        <v>146</v>
      </c>
      <c r="Q114" s="107" t="s">
        <v>147</v>
      </c>
      <c r="R114" s="108" t="s">
        <v>493</v>
      </c>
      <c r="S114" s="102" t="s">
        <v>256</v>
      </c>
      <c r="T114" s="102" t="s">
        <v>203</v>
      </c>
      <c r="U114" s="98"/>
    </row>
    <row r="115" spans="1:21" s="26" customFormat="1" ht="43.5" customHeight="1">
      <c r="A115" s="101">
        <v>22</v>
      </c>
      <c r="B115" s="102" t="s">
        <v>494</v>
      </c>
      <c r="C115" s="98" t="s">
        <v>205</v>
      </c>
      <c r="D115" s="99" t="s">
        <v>206</v>
      </c>
      <c r="E115" s="102" t="s">
        <v>495</v>
      </c>
      <c r="F115" s="103" t="s">
        <v>496</v>
      </c>
      <c r="G115" s="98"/>
      <c r="H115" s="106">
        <v>0.8</v>
      </c>
      <c r="I115" s="98"/>
      <c r="J115" s="98"/>
      <c r="K115" s="98"/>
      <c r="L115" s="98"/>
      <c r="M115" s="98"/>
      <c r="N115" s="98">
        <v>6</v>
      </c>
      <c r="O115" s="98">
        <v>26</v>
      </c>
      <c r="P115" s="107" t="s">
        <v>146</v>
      </c>
      <c r="Q115" s="107" t="s">
        <v>147</v>
      </c>
      <c r="R115" s="108" t="s">
        <v>497</v>
      </c>
      <c r="S115" s="102" t="s">
        <v>256</v>
      </c>
      <c r="T115" s="102" t="s">
        <v>203</v>
      </c>
      <c r="U115" s="98"/>
    </row>
    <row r="116" spans="1:21" s="26" customFormat="1" ht="43.5" customHeight="1">
      <c r="A116" s="101">
        <v>23</v>
      </c>
      <c r="B116" s="102" t="s">
        <v>498</v>
      </c>
      <c r="C116" s="98" t="s">
        <v>205</v>
      </c>
      <c r="D116" s="99" t="s">
        <v>206</v>
      </c>
      <c r="E116" s="102" t="s">
        <v>499</v>
      </c>
      <c r="F116" s="103" t="s">
        <v>500</v>
      </c>
      <c r="G116" s="98"/>
      <c r="H116" s="106">
        <v>2</v>
      </c>
      <c r="I116" s="98"/>
      <c r="J116" s="98"/>
      <c r="K116" s="98"/>
      <c r="L116" s="98"/>
      <c r="M116" s="98"/>
      <c r="N116" s="98">
        <v>16</v>
      </c>
      <c r="O116" s="98">
        <v>73</v>
      </c>
      <c r="P116" s="107" t="s">
        <v>146</v>
      </c>
      <c r="Q116" s="107" t="s">
        <v>147</v>
      </c>
      <c r="R116" s="108" t="s">
        <v>501</v>
      </c>
      <c r="S116" s="102" t="s">
        <v>256</v>
      </c>
      <c r="T116" s="102" t="s">
        <v>203</v>
      </c>
      <c r="U116" s="98"/>
    </row>
    <row r="117" spans="1:21" s="26" customFormat="1" ht="43.5" customHeight="1">
      <c r="A117" s="101">
        <v>24</v>
      </c>
      <c r="B117" s="102" t="s">
        <v>502</v>
      </c>
      <c r="C117" s="98" t="s">
        <v>205</v>
      </c>
      <c r="D117" s="99" t="s">
        <v>206</v>
      </c>
      <c r="E117" s="102" t="s">
        <v>503</v>
      </c>
      <c r="F117" s="103" t="s">
        <v>492</v>
      </c>
      <c r="G117" s="98"/>
      <c r="H117" s="106">
        <v>8</v>
      </c>
      <c r="I117" s="98"/>
      <c r="J117" s="98"/>
      <c r="K117" s="98"/>
      <c r="L117" s="98"/>
      <c r="M117" s="98"/>
      <c r="N117" s="98">
        <v>16</v>
      </c>
      <c r="O117" s="98">
        <v>70</v>
      </c>
      <c r="P117" s="107" t="s">
        <v>146</v>
      </c>
      <c r="Q117" s="107" t="s">
        <v>147</v>
      </c>
      <c r="R117" s="108" t="s">
        <v>504</v>
      </c>
      <c r="S117" s="102" t="s">
        <v>256</v>
      </c>
      <c r="T117" s="102" t="s">
        <v>203</v>
      </c>
      <c r="U117" s="98"/>
    </row>
    <row r="118" spans="1:21" s="26" customFormat="1" ht="44.25" customHeight="1">
      <c r="A118" s="101">
        <v>25</v>
      </c>
      <c r="B118" s="102" t="s">
        <v>505</v>
      </c>
      <c r="C118" s="98" t="s">
        <v>205</v>
      </c>
      <c r="D118" s="99" t="s">
        <v>206</v>
      </c>
      <c r="E118" s="102" t="s">
        <v>506</v>
      </c>
      <c r="F118" s="103" t="s">
        <v>507</v>
      </c>
      <c r="G118" s="98"/>
      <c r="H118" s="106">
        <v>6</v>
      </c>
      <c r="I118" s="98"/>
      <c r="J118" s="98"/>
      <c r="K118" s="98"/>
      <c r="L118" s="98"/>
      <c r="M118" s="98"/>
      <c r="N118" s="98">
        <v>4</v>
      </c>
      <c r="O118" s="98">
        <v>18</v>
      </c>
      <c r="P118" s="107" t="s">
        <v>146</v>
      </c>
      <c r="Q118" s="107" t="s">
        <v>147</v>
      </c>
      <c r="R118" s="108" t="s">
        <v>508</v>
      </c>
      <c r="S118" s="102" t="s">
        <v>256</v>
      </c>
      <c r="T118" s="102" t="s">
        <v>203</v>
      </c>
      <c r="U118" s="98"/>
    </row>
    <row r="119" spans="1:21" s="26" customFormat="1" ht="44.25" customHeight="1">
      <c r="A119" s="101">
        <v>26</v>
      </c>
      <c r="B119" s="102" t="s">
        <v>509</v>
      </c>
      <c r="C119" s="98" t="s">
        <v>205</v>
      </c>
      <c r="D119" s="99" t="s">
        <v>206</v>
      </c>
      <c r="E119" s="102" t="s">
        <v>510</v>
      </c>
      <c r="F119" s="103" t="s">
        <v>440</v>
      </c>
      <c r="G119" s="98"/>
      <c r="H119" s="106">
        <v>1.2</v>
      </c>
      <c r="I119" s="98"/>
      <c r="J119" s="98"/>
      <c r="K119" s="98"/>
      <c r="L119" s="98"/>
      <c r="M119" s="98"/>
      <c r="N119" s="98">
        <v>10</v>
      </c>
      <c r="O119" s="98">
        <v>44</v>
      </c>
      <c r="P119" s="107" t="s">
        <v>146</v>
      </c>
      <c r="Q119" s="107" t="s">
        <v>147</v>
      </c>
      <c r="R119" s="108" t="s">
        <v>511</v>
      </c>
      <c r="S119" s="102" t="s">
        <v>256</v>
      </c>
      <c r="T119" s="102" t="s">
        <v>203</v>
      </c>
      <c r="U119" s="98"/>
    </row>
    <row r="120" spans="1:21" s="26" customFormat="1" ht="44.25" customHeight="1">
      <c r="A120" s="101">
        <v>27</v>
      </c>
      <c r="B120" s="102" t="s">
        <v>512</v>
      </c>
      <c r="C120" s="98" t="s">
        <v>205</v>
      </c>
      <c r="D120" s="99" t="s">
        <v>206</v>
      </c>
      <c r="E120" s="102" t="s">
        <v>513</v>
      </c>
      <c r="F120" s="103" t="s">
        <v>444</v>
      </c>
      <c r="G120" s="98"/>
      <c r="H120" s="106">
        <v>2</v>
      </c>
      <c r="I120" s="98"/>
      <c r="J120" s="98"/>
      <c r="K120" s="98"/>
      <c r="L120" s="98"/>
      <c r="M120" s="98"/>
      <c r="N120" s="98">
        <v>10</v>
      </c>
      <c r="O120" s="98">
        <v>46</v>
      </c>
      <c r="P120" s="107" t="s">
        <v>146</v>
      </c>
      <c r="Q120" s="107" t="s">
        <v>147</v>
      </c>
      <c r="R120" s="108" t="s">
        <v>514</v>
      </c>
      <c r="S120" s="102" t="s">
        <v>256</v>
      </c>
      <c r="T120" s="102" t="s">
        <v>203</v>
      </c>
      <c r="U120" s="98"/>
    </row>
    <row r="121" spans="1:21" s="26" customFormat="1" ht="44.25" customHeight="1">
      <c r="A121" s="101">
        <v>28</v>
      </c>
      <c r="B121" s="102" t="s">
        <v>515</v>
      </c>
      <c r="C121" s="98" t="s">
        <v>205</v>
      </c>
      <c r="D121" s="99" t="s">
        <v>206</v>
      </c>
      <c r="E121" s="102" t="s">
        <v>516</v>
      </c>
      <c r="F121" s="103" t="s">
        <v>517</v>
      </c>
      <c r="G121" s="98"/>
      <c r="H121" s="106">
        <v>1.6</v>
      </c>
      <c r="I121" s="98"/>
      <c r="J121" s="98"/>
      <c r="K121" s="98"/>
      <c r="L121" s="98"/>
      <c r="M121" s="98"/>
      <c r="N121" s="98">
        <v>24</v>
      </c>
      <c r="O121" s="98">
        <v>110</v>
      </c>
      <c r="P121" s="107" t="s">
        <v>146</v>
      </c>
      <c r="Q121" s="107" t="s">
        <v>147</v>
      </c>
      <c r="R121" s="108" t="s">
        <v>518</v>
      </c>
      <c r="S121" s="102" t="s">
        <v>256</v>
      </c>
      <c r="T121" s="102" t="s">
        <v>203</v>
      </c>
      <c r="U121" s="98"/>
    </row>
    <row r="122" spans="1:21" s="26" customFormat="1" ht="43.5" customHeight="1">
      <c r="A122" s="101">
        <v>29</v>
      </c>
      <c r="B122" s="102" t="s">
        <v>519</v>
      </c>
      <c r="C122" s="98" t="s">
        <v>205</v>
      </c>
      <c r="D122" s="99" t="s">
        <v>206</v>
      </c>
      <c r="E122" s="102" t="s">
        <v>520</v>
      </c>
      <c r="F122" s="103" t="s">
        <v>444</v>
      </c>
      <c r="G122" s="98"/>
      <c r="H122" s="106">
        <v>1</v>
      </c>
      <c r="I122" s="98"/>
      <c r="J122" s="98"/>
      <c r="K122" s="98"/>
      <c r="L122" s="98"/>
      <c r="M122" s="98"/>
      <c r="N122" s="98">
        <v>7</v>
      </c>
      <c r="O122" s="98">
        <v>30</v>
      </c>
      <c r="P122" s="107" t="s">
        <v>146</v>
      </c>
      <c r="Q122" s="107" t="s">
        <v>147</v>
      </c>
      <c r="R122" s="108" t="s">
        <v>521</v>
      </c>
      <c r="S122" s="102" t="s">
        <v>256</v>
      </c>
      <c r="T122" s="102" t="s">
        <v>203</v>
      </c>
      <c r="U122" s="98"/>
    </row>
    <row r="123" spans="1:21" s="26" customFormat="1" ht="43.5" customHeight="1">
      <c r="A123" s="101">
        <v>30</v>
      </c>
      <c r="B123" s="102" t="s">
        <v>522</v>
      </c>
      <c r="C123" s="98" t="s">
        <v>205</v>
      </c>
      <c r="D123" s="99" t="s">
        <v>206</v>
      </c>
      <c r="E123" s="102" t="s">
        <v>523</v>
      </c>
      <c r="F123" s="103" t="s">
        <v>524</v>
      </c>
      <c r="G123" s="98"/>
      <c r="H123" s="106">
        <v>5</v>
      </c>
      <c r="I123" s="98"/>
      <c r="J123" s="98"/>
      <c r="K123" s="98"/>
      <c r="L123" s="98"/>
      <c r="M123" s="98"/>
      <c r="N123" s="98">
        <v>16</v>
      </c>
      <c r="O123" s="98">
        <v>70</v>
      </c>
      <c r="P123" s="107" t="s">
        <v>146</v>
      </c>
      <c r="Q123" s="107" t="s">
        <v>147</v>
      </c>
      <c r="R123" s="108" t="s">
        <v>525</v>
      </c>
      <c r="S123" s="102" t="s">
        <v>256</v>
      </c>
      <c r="T123" s="102" t="s">
        <v>203</v>
      </c>
      <c r="U123" s="98"/>
    </row>
    <row r="124" spans="1:21" s="26" customFormat="1" ht="43.5" customHeight="1">
      <c r="A124" s="101">
        <v>31</v>
      </c>
      <c r="B124" s="102" t="s">
        <v>526</v>
      </c>
      <c r="C124" s="98" t="s">
        <v>205</v>
      </c>
      <c r="D124" s="99" t="s">
        <v>206</v>
      </c>
      <c r="E124" s="102" t="s">
        <v>527</v>
      </c>
      <c r="F124" s="103" t="s">
        <v>528</v>
      </c>
      <c r="G124" s="98"/>
      <c r="H124" s="106">
        <v>8</v>
      </c>
      <c r="I124" s="98"/>
      <c r="J124" s="98"/>
      <c r="K124" s="98"/>
      <c r="L124" s="98"/>
      <c r="M124" s="98"/>
      <c r="N124" s="98">
        <v>13</v>
      </c>
      <c r="O124" s="98">
        <v>58</v>
      </c>
      <c r="P124" s="107" t="s">
        <v>146</v>
      </c>
      <c r="Q124" s="107" t="s">
        <v>147</v>
      </c>
      <c r="R124" s="108" t="s">
        <v>529</v>
      </c>
      <c r="S124" s="102" t="s">
        <v>256</v>
      </c>
      <c r="T124" s="102" t="s">
        <v>203</v>
      </c>
      <c r="U124" s="98"/>
    </row>
    <row r="125" spans="1:21" s="26" customFormat="1" ht="43.5" customHeight="1">
      <c r="A125" s="101">
        <v>32</v>
      </c>
      <c r="B125" s="102" t="s">
        <v>530</v>
      </c>
      <c r="C125" s="98" t="s">
        <v>205</v>
      </c>
      <c r="D125" s="99" t="s">
        <v>206</v>
      </c>
      <c r="E125" s="102" t="s">
        <v>531</v>
      </c>
      <c r="F125" s="103" t="s">
        <v>532</v>
      </c>
      <c r="G125" s="98"/>
      <c r="H125" s="104">
        <v>10.3</v>
      </c>
      <c r="I125" s="98"/>
      <c r="J125" s="98"/>
      <c r="K125" s="98"/>
      <c r="L125" s="98"/>
      <c r="M125" s="98"/>
      <c r="N125" s="98">
        <v>3</v>
      </c>
      <c r="O125" s="98">
        <v>13</v>
      </c>
      <c r="P125" s="107" t="s">
        <v>146</v>
      </c>
      <c r="Q125" s="107" t="s">
        <v>147</v>
      </c>
      <c r="R125" s="108" t="s">
        <v>533</v>
      </c>
      <c r="S125" s="102" t="s">
        <v>275</v>
      </c>
      <c r="T125" s="102" t="s">
        <v>203</v>
      </c>
      <c r="U125" s="98"/>
    </row>
    <row r="126" spans="1:21" s="26" customFormat="1" ht="43.5" customHeight="1">
      <c r="A126" s="101">
        <v>33</v>
      </c>
      <c r="B126" s="102" t="s">
        <v>534</v>
      </c>
      <c r="C126" s="98" t="s">
        <v>205</v>
      </c>
      <c r="D126" s="99" t="s">
        <v>206</v>
      </c>
      <c r="E126" s="102" t="s">
        <v>535</v>
      </c>
      <c r="F126" s="103" t="s">
        <v>536</v>
      </c>
      <c r="G126" s="98"/>
      <c r="H126" s="104">
        <v>8.6</v>
      </c>
      <c r="I126" s="98"/>
      <c r="J126" s="98"/>
      <c r="K126" s="98"/>
      <c r="L126" s="98"/>
      <c r="M126" s="98"/>
      <c r="N126" s="98">
        <v>7</v>
      </c>
      <c r="O126" s="98">
        <v>29</v>
      </c>
      <c r="P126" s="107" t="s">
        <v>146</v>
      </c>
      <c r="Q126" s="107" t="s">
        <v>147</v>
      </c>
      <c r="R126" s="108" t="s">
        <v>537</v>
      </c>
      <c r="S126" s="102" t="s">
        <v>275</v>
      </c>
      <c r="T126" s="102" t="s">
        <v>203</v>
      </c>
      <c r="U126" s="98"/>
    </row>
    <row r="127" spans="1:21" s="26" customFormat="1" ht="43.5" customHeight="1">
      <c r="A127" s="101">
        <v>34</v>
      </c>
      <c r="B127" s="102" t="s">
        <v>538</v>
      </c>
      <c r="C127" s="98" t="s">
        <v>205</v>
      </c>
      <c r="D127" s="99" t="s">
        <v>206</v>
      </c>
      <c r="E127" s="102" t="s">
        <v>539</v>
      </c>
      <c r="F127" s="103" t="s">
        <v>540</v>
      </c>
      <c r="G127" s="98"/>
      <c r="H127" s="104">
        <v>4.14</v>
      </c>
      <c r="I127" s="98"/>
      <c r="J127" s="98"/>
      <c r="K127" s="98"/>
      <c r="L127" s="98"/>
      <c r="M127" s="98"/>
      <c r="N127" s="98">
        <v>9</v>
      </c>
      <c r="O127" s="98">
        <v>42</v>
      </c>
      <c r="P127" s="107" t="s">
        <v>146</v>
      </c>
      <c r="Q127" s="107" t="s">
        <v>147</v>
      </c>
      <c r="R127" s="108" t="s">
        <v>541</v>
      </c>
      <c r="S127" s="102" t="s">
        <v>275</v>
      </c>
      <c r="T127" s="102" t="s">
        <v>203</v>
      </c>
      <c r="U127" s="98"/>
    </row>
    <row r="128" spans="1:21" s="26" customFormat="1" ht="43.5" customHeight="1">
      <c r="A128" s="101">
        <v>35</v>
      </c>
      <c r="B128" s="102" t="s">
        <v>542</v>
      </c>
      <c r="C128" s="98" t="s">
        <v>205</v>
      </c>
      <c r="D128" s="99" t="s">
        <v>206</v>
      </c>
      <c r="E128" s="102" t="s">
        <v>543</v>
      </c>
      <c r="F128" s="103" t="s">
        <v>544</v>
      </c>
      <c r="G128" s="98"/>
      <c r="H128" s="104">
        <v>22</v>
      </c>
      <c r="I128" s="98"/>
      <c r="J128" s="98"/>
      <c r="K128" s="98"/>
      <c r="L128" s="98"/>
      <c r="M128" s="98"/>
      <c r="N128" s="98">
        <v>25</v>
      </c>
      <c r="O128" s="98">
        <v>115</v>
      </c>
      <c r="P128" s="107" t="s">
        <v>146</v>
      </c>
      <c r="Q128" s="107" t="s">
        <v>147</v>
      </c>
      <c r="R128" s="108" t="s">
        <v>545</v>
      </c>
      <c r="S128" s="102" t="s">
        <v>275</v>
      </c>
      <c r="T128" s="102" t="s">
        <v>203</v>
      </c>
      <c r="U128" s="98"/>
    </row>
    <row r="129" spans="1:21" s="26" customFormat="1" ht="42.75" customHeight="1">
      <c r="A129" s="101">
        <v>36</v>
      </c>
      <c r="B129" s="102" t="s">
        <v>546</v>
      </c>
      <c r="C129" s="98" t="s">
        <v>205</v>
      </c>
      <c r="D129" s="99" t="s">
        <v>206</v>
      </c>
      <c r="E129" s="102" t="s">
        <v>547</v>
      </c>
      <c r="F129" s="103" t="s">
        <v>548</v>
      </c>
      <c r="G129" s="98"/>
      <c r="H129" s="104">
        <v>5</v>
      </c>
      <c r="I129" s="98"/>
      <c r="J129" s="98"/>
      <c r="K129" s="98"/>
      <c r="L129" s="98"/>
      <c r="M129" s="98"/>
      <c r="N129" s="98">
        <v>12</v>
      </c>
      <c r="O129" s="98">
        <v>56</v>
      </c>
      <c r="P129" s="107" t="s">
        <v>146</v>
      </c>
      <c r="Q129" s="107" t="s">
        <v>147</v>
      </c>
      <c r="R129" s="108" t="s">
        <v>549</v>
      </c>
      <c r="S129" s="102" t="s">
        <v>275</v>
      </c>
      <c r="T129" s="102" t="s">
        <v>203</v>
      </c>
      <c r="U129" s="98"/>
    </row>
    <row r="130" spans="1:21" s="26" customFormat="1" ht="42.75" customHeight="1">
      <c r="A130" s="101">
        <v>37</v>
      </c>
      <c r="B130" s="102" t="s">
        <v>550</v>
      </c>
      <c r="C130" s="98" t="s">
        <v>205</v>
      </c>
      <c r="D130" s="99" t="s">
        <v>206</v>
      </c>
      <c r="E130" s="102" t="s">
        <v>551</v>
      </c>
      <c r="F130" s="103" t="s">
        <v>552</v>
      </c>
      <c r="G130" s="98"/>
      <c r="H130" s="104">
        <v>32</v>
      </c>
      <c r="I130" s="98"/>
      <c r="J130" s="98"/>
      <c r="K130" s="98"/>
      <c r="L130" s="98"/>
      <c r="M130" s="98"/>
      <c r="N130" s="98">
        <v>23</v>
      </c>
      <c r="O130" s="98">
        <v>105</v>
      </c>
      <c r="P130" s="107" t="s">
        <v>146</v>
      </c>
      <c r="Q130" s="107" t="s">
        <v>147</v>
      </c>
      <c r="R130" s="108" t="s">
        <v>553</v>
      </c>
      <c r="S130" s="102" t="s">
        <v>270</v>
      </c>
      <c r="T130" s="102" t="s">
        <v>203</v>
      </c>
      <c r="U130" s="98"/>
    </row>
    <row r="131" spans="1:21" s="26" customFormat="1" ht="42.75" customHeight="1">
      <c r="A131" s="101">
        <v>38</v>
      </c>
      <c r="B131" s="102" t="s">
        <v>554</v>
      </c>
      <c r="C131" s="98" t="s">
        <v>205</v>
      </c>
      <c r="D131" s="99" t="s">
        <v>206</v>
      </c>
      <c r="E131" s="102" t="s">
        <v>555</v>
      </c>
      <c r="F131" s="103" t="s">
        <v>556</v>
      </c>
      <c r="G131" s="98"/>
      <c r="H131" s="104">
        <v>0.68</v>
      </c>
      <c r="I131" s="98"/>
      <c r="J131" s="98"/>
      <c r="K131" s="98"/>
      <c r="L131" s="98"/>
      <c r="M131" s="98"/>
      <c r="N131" s="98">
        <v>8</v>
      </c>
      <c r="O131" s="98">
        <v>37</v>
      </c>
      <c r="P131" s="107" t="s">
        <v>146</v>
      </c>
      <c r="Q131" s="107" t="s">
        <v>147</v>
      </c>
      <c r="R131" s="108" t="s">
        <v>557</v>
      </c>
      <c r="S131" s="102" t="s">
        <v>270</v>
      </c>
      <c r="T131" s="102" t="s">
        <v>203</v>
      </c>
      <c r="U131" s="98"/>
    </row>
    <row r="132" spans="1:21" s="26" customFormat="1" ht="42.75" customHeight="1">
      <c r="A132" s="101">
        <v>39</v>
      </c>
      <c r="B132" s="102" t="s">
        <v>558</v>
      </c>
      <c r="C132" s="98" t="s">
        <v>205</v>
      </c>
      <c r="D132" s="99" t="s">
        <v>206</v>
      </c>
      <c r="E132" s="102" t="s">
        <v>559</v>
      </c>
      <c r="F132" s="103" t="s">
        <v>560</v>
      </c>
      <c r="G132" s="98"/>
      <c r="H132" s="104">
        <v>1.2</v>
      </c>
      <c r="I132" s="98"/>
      <c r="J132" s="98"/>
      <c r="K132" s="98"/>
      <c r="L132" s="98"/>
      <c r="M132" s="98"/>
      <c r="N132" s="98">
        <v>10</v>
      </c>
      <c r="O132" s="98">
        <v>43</v>
      </c>
      <c r="P132" s="107" t="s">
        <v>146</v>
      </c>
      <c r="Q132" s="107" t="s">
        <v>147</v>
      </c>
      <c r="R132" s="108" t="s">
        <v>476</v>
      </c>
      <c r="S132" s="102" t="s">
        <v>270</v>
      </c>
      <c r="T132" s="102" t="s">
        <v>203</v>
      </c>
      <c r="U132" s="98"/>
    </row>
    <row r="133" spans="1:21" s="26" customFormat="1" ht="42.75" customHeight="1">
      <c r="A133" s="101">
        <v>40</v>
      </c>
      <c r="B133" s="102" t="s">
        <v>561</v>
      </c>
      <c r="C133" s="98" t="s">
        <v>205</v>
      </c>
      <c r="D133" s="99" t="s">
        <v>206</v>
      </c>
      <c r="E133" s="102" t="s">
        <v>562</v>
      </c>
      <c r="F133" s="103" t="s">
        <v>563</v>
      </c>
      <c r="G133" s="98"/>
      <c r="H133" s="104">
        <v>1</v>
      </c>
      <c r="I133" s="98"/>
      <c r="J133" s="98"/>
      <c r="K133" s="98"/>
      <c r="L133" s="98"/>
      <c r="M133" s="98"/>
      <c r="N133" s="98">
        <v>6</v>
      </c>
      <c r="O133" s="98">
        <v>29</v>
      </c>
      <c r="P133" s="107" t="s">
        <v>146</v>
      </c>
      <c r="Q133" s="107" t="s">
        <v>147</v>
      </c>
      <c r="R133" s="108" t="s">
        <v>564</v>
      </c>
      <c r="S133" s="102" t="s">
        <v>270</v>
      </c>
      <c r="T133" s="102" t="s">
        <v>203</v>
      </c>
      <c r="U133" s="98"/>
    </row>
    <row r="134" spans="1:21" s="26" customFormat="1" ht="42" customHeight="1">
      <c r="A134" s="101">
        <v>41</v>
      </c>
      <c r="B134" s="102" t="s">
        <v>565</v>
      </c>
      <c r="C134" s="98" t="s">
        <v>205</v>
      </c>
      <c r="D134" s="99" t="s">
        <v>206</v>
      </c>
      <c r="E134" s="102" t="s">
        <v>566</v>
      </c>
      <c r="F134" s="103" t="s">
        <v>567</v>
      </c>
      <c r="G134" s="98"/>
      <c r="H134" s="104">
        <v>8</v>
      </c>
      <c r="I134" s="98"/>
      <c r="J134" s="98"/>
      <c r="K134" s="98"/>
      <c r="L134" s="98"/>
      <c r="M134" s="98"/>
      <c r="N134" s="98">
        <v>6</v>
      </c>
      <c r="O134" s="98">
        <v>29</v>
      </c>
      <c r="P134" s="107" t="s">
        <v>146</v>
      </c>
      <c r="Q134" s="107" t="s">
        <v>147</v>
      </c>
      <c r="R134" s="108" t="s">
        <v>564</v>
      </c>
      <c r="S134" s="102" t="s">
        <v>270</v>
      </c>
      <c r="T134" s="102" t="s">
        <v>203</v>
      </c>
      <c r="U134" s="98"/>
    </row>
    <row r="135" spans="1:21" s="26" customFormat="1" ht="42" customHeight="1">
      <c r="A135" s="101">
        <v>42</v>
      </c>
      <c r="B135" s="102" t="s">
        <v>568</v>
      </c>
      <c r="C135" s="98" t="s">
        <v>205</v>
      </c>
      <c r="D135" s="99" t="s">
        <v>206</v>
      </c>
      <c r="E135" s="102" t="s">
        <v>569</v>
      </c>
      <c r="F135" s="103" t="s">
        <v>570</v>
      </c>
      <c r="G135" s="98"/>
      <c r="H135" s="104">
        <v>6</v>
      </c>
      <c r="I135" s="98"/>
      <c r="J135" s="98"/>
      <c r="K135" s="98"/>
      <c r="L135" s="98"/>
      <c r="M135" s="98"/>
      <c r="N135" s="98">
        <v>8</v>
      </c>
      <c r="O135" s="98">
        <v>37</v>
      </c>
      <c r="P135" s="107" t="s">
        <v>146</v>
      </c>
      <c r="Q135" s="107" t="s">
        <v>147</v>
      </c>
      <c r="R135" s="108" t="s">
        <v>571</v>
      </c>
      <c r="S135" s="102" t="s">
        <v>270</v>
      </c>
      <c r="T135" s="102" t="s">
        <v>203</v>
      </c>
      <c r="U135" s="98"/>
    </row>
    <row r="136" spans="1:21" s="26" customFormat="1" ht="42" customHeight="1">
      <c r="A136" s="101">
        <v>43</v>
      </c>
      <c r="B136" s="102" t="s">
        <v>572</v>
      </c>
      <c r="C136" s="98" t="s">
        <v>205</v>
      </c>
      <c r="D136" s="99" t="s">
        <v>206</v>
      </c>
      <c r="E136" s="102" t="s">
        <v>573</v>
      </c>
      <c r="F136" s="103" t="s">
        <v>574</v>
      </c>
      <c r="G136" s="98"/>
      <c r="H136" s="104">
        <v>8.2</v>
      </c>
      <c r="I136" s="98"/>
      <c r="J136" s="98"/>
      <c r="K136" s="98"/>
      <c r="L136" s="98"/>
      <c r="M136" s="98"/>
      <c r="N136" s="98">
        <v>6</v>
      </c>
      <c r="O136" s="98">
        <v>29</v>
      </c>
      <c r="P136" s="107" t="s">
        <v>146</v>
      </c>
      <c r="Q136" s="107" t="s">
        <v>147</v>
      </c>
      <c r="R136" s="108" t="s">
        <v>564</v>
      </c>
      <c r="S136" s="102" t="s">
        <v>260</v>
      </c>
      <c r="T136" s="102" t="s">
        <v>203</v>
      </c>
      <c r="U136" s="98"/>
    </row>
    <row r="137" spans="1:21" s="26" customFormat="1" ht="42" customHeight="1">
      <c r="A137" s="101">
        <v>44</v>
      </c>
      <c r="B137" s="102" t="s">
        <v>575</v>
      </c>
      <c r="C137" s="98" t="s">
        <v>205</v>
      </c>
      <c r="D137" s="99" t="s">
        <v>206</v>
      </c>
      <c r="E137" s="102" t="s">
        <v>576</v>
      </c>
      <c r="F137" s="103" t="s">
        <v>577</v>
      </c>
      <c r="G137" s="98"/>
      <c r="H137" s="104">
        <v>9.16</v>
      </c>
      <c r="I137" s="98"/>
      <c r="J137" s="98"/>
      <c r="K137" s="98"/>
      <c r="L137" s="98"/>
      <c r="M137" s="98"/>
      <c r="N137" s="98">
        <v>3</v>
      </c>
      <c r="O137" s="98">
        <v>14</v>
      </c>
      <c r="P137" s="107" t="s">
        <v>146</v>
      </c>
      <c r="Q137" s="107" t="s">
        <v>147</v>
      </c>
      <c r="R137" s="108" t="s">
        <v>578</v>
      </c>
      <c r="S137" s="102" t="s">
        <v>260</v>
      </c>
      <c r="T137" s="102" t="s">
        <v>203</v>
      </c>
      <c r="U137" s="98"/>
    </row>
    <row r="138" spans="1:21" s="26" customFormat="1" ht="42" customHeight="1">
      <c r="A138" s="101">
        <v>45</v>
      </c>
      <c r="B138" s="102" t="s">
        <v>579</v>
      </c>
      <c r="C138" s="98" t="s">
        <v>205</v>
      </c>
      <c r="D138" s="99" t="s">
        <v>206</v>
      </c>
      <c r="E138" s="102" t="s">
        <v>580</v>
      </c>
      <c r="F138" s="103" t="s">
        <v>581</v>
      </c>
      <c r="G138" s="98"/>
      <c r="H138" s="104">
        <v>10</v>
      </c>
      <c r="I138" s="98"/>
      <c r="J138" s="98"/>
      <c r="K138" s="98"/>
      <c r="L138" s="98"/>
      <c r="M138" s="98"/>
      <c r="N138" s="98">
        <v>5</v>
      </c>
      <c r="O138" s="98">
        <v>24</v>
      </c>
      <c r="P138" s="107" t="s">
        <v>146</v>
      </c>
      <c r="Q138" s="107" t="s">
        <v>147</v>
      </c>
      <c r="R138" s="108" t="s">
        <v>582</v>
      </c>
      <c r="S138" s="102" t="s">
        <v>260</v>
      </c>
      <c r="T138" s="102" t="s">
        <v>203</v>
      </c>
      <c r="U138" s="98"/>
    </row>
    <row r="139" spans="1:21" s="26" customFormat="1" ht="42" customHeight="1">
      <c r="A139" s="101">
        <v>46</v>
      </c>
      <c r="B139" s="102" t="s">
        <v>583</v>
      </c>
      <c r="C139" s="98" t="s">
        <v>205</v>
      </c>
      <c r="D139" s="99" t="s">
        <v>206</v>
      </c>
      <c r="E139" s="102" t="s">
        <v>584</v>
      </c>
      <c r="F139" s="103" t="s">
        <v>585</v>
      </c>
      <c r="G139" s="98"/>
      <c r="H139" s="104">
        <v>2</v>
      </c>
      <c r="I139" s="98"/>
      <c r="J139" s="98"/>
      <c r="K139" s="98"/>
      <c r="L139" s="98"/>
      <c r="M139" s="98"/>
      <c r="N139" s="98">
        <v>18</v>
      </c>
      <c r="O139" s="98">
        <v>81</v>
      </c>
      <c r="P139" s="107" t="s">
        <v>146</v>
      </c>
      <c r="Q139" s="107" t="s">
        <v>147</v>
      </c>
      <c r="R139" s="108" t="s">
        <v>586</v>
      </c>
      <c r="S139" s="102" t="s">
        <v>260</v>
      </c>
      <c r="T139" s="102" t="s">
        <v>203</v>
      </c>
      <c r="U139" s="98"/>
    </row>
    <row r="140" spans="1:21" s="26" customFormat="1" ht="75" customHeight="1">
      <c r="A140" s="101">
        <v>47</v>
      </c>
      <c r="B140" s="102" t="s">
        <v>587</v>
      </c>
      <c r="C140" s="98" t="s">
        <v>205</v>
      </c>
      <c r="D140" s="99" t="s">
        <v>206</v>
      </c>
      <c r="E140" s="102" t="s">
        <v>588</v>
      </c>
      <c r="F140" s="103" t="s">
        <v>589</v>
      </c>
      <c r="G140" s="98"/>
      <c r="H140" s="104">
        <v>26</v>
      </c>
      <c r="I140" s="98"/>
      <c r="J140" s="98"/>
      <c r="K140" s="98"/>
      <c r="L140" s="98"/>
      <c r="M140" s="98"/>
      <c r="N140" s="98">
        <v>34</v>
      </c>
      <c r="O140" s="98">
        <v>152</v>
      </c>
      <c r="P140" s="107" t="s">
        <v>146</v>
      </c>
      <c r="Q140" s="107" t="s">
        <v>147</v>
      </c>
      <c r="R140" s="108" t="s">
        <v>590</v>
      </c>
      <c r="S140" s="102" t="s">
        <v>265</v>
      </c>
      <c r="T140" s="102" t="s">
        <v>203</v>
      </c>
      <c r="U140" s="98"/>
    </row>
    <row r="141" spans="1:21" s="21" customFormat="1" ht="18.75" customHeight="1">
      <c r="A141" s="44"/>
      <c r="B141" s="47" t="s">
        <v>192</v>
      </c>
      <c r="C141" s="46"/>
      <c r="D141" s="49"/>
      <c r="E141" s="50"/>
      <c r="F141" s="47"/>
      <c r="G141" s="46"/>
      <c r="H141" s="46"/>
      <c r="I141" s="46"/>
      <c r="J141" s="46"/>
      <c r="K141" s="46"/>
      <c r="L141" s="46"/>
      <c r="M141" s="46"/>
      <c r="N141" s="46"/>
      <c r="O141" s="46"/>
      <c r="P141" s="46"/>
      <c r="Q141" s="46"/>
      <c r="R141" s="46"/>
      <c r="S141" s="46"/>
      <c r="T141" s="46"/>
      <c r="U141" s="46"/>
    </row>
    <row r="142" spans="1:21" s="21" customFormat="1" ht="21.75" customHeight="1">
      <c r="A142" s="44" t="s">
        <v>591</v>
      </c>
      <c r="B142" s="45" t="s">
        <v>592</v>
      </c>
      <c r="C142" s="46"/>
      <c r="D142" s="49"/>
      <c r="E142" s="50"/>
      <c r="F142" s="47"/>
      <c r="G142" s="46"/>
      <c r="H142" s="46">
        <v>1178</v>
      </c>
      <c r="I142" s="46"/>
      <c r="J142" s="46"/>
      <c r="K142" s="46"/>
      <c r="L142" s="46"/>
      <c r="M142" s="46"/>
      <c r="N142" s="46"/>
      <c r="O142" s="46"/>
      <c r="P142" s="46"/>
      <c r="Q142" s="46"/>
      <c r="R142" s="46"/>
      <c r="S142" s="46"/>
      <c r="T142" s="46"/>
      <c r="U142" s="46"/>
    </row>
    <row r="143" spans="1:21" s="21" customFormat="1" ht="96" customHeight="1">
      <c r="A143" s="44" t="s">
        <v>101</v>
      </c>
      <c r="B143" s="53" t="s">
        <v>593</v>
      </c>
      <c r="C143" s="51" t="s">
        <v>104</v>
      </c>
      <c r="D143" s="53" t="s">
        <v>594</v>
      </c>
      <c r="E143" s="53" t="s">
        <v>595</v>
      </c>
      <c r="F143" s="109" t="s">
        <v>596</v>
      </c>
      <c r="G143" s="51" t="s">
        <v>597</v>
      </c>
      <c r="H143" s="51">
        <v>1178</v>
      </c>
      <c r="I143" s="51">
        <v>0</v>
      </c>
      <c r="J143" s="51">
        <v>0</v>
      </c>
      <c r="K143" s="51">
        <v>0</v>
      </c>
      <c r="L143" s="51">
        <v>2</v>
      </c>
      <c r="M143" s="51"/>
      <c r="N143" s="51">
        <v>131</v>
      </c>
      <c r="O143" s="51">
        <v>514</v>
      </c>
      <c r="P143" s="46">
        <v>2023.03</v>
      </c>
      <c r="Q143" s="51">
        <v>2023.12</v>
      </c>
      <c r="R143" s="54" t="s">
        <v>598</v>
      </c>
      <c r="S143" s="51" t="s">
        <v>110</v>
      </c>
      <c r="T143" s="51" t="s">
        <v>599</v>
      </c>
      <c r="U143" s="51"/>
    </row>
    <row r="144" spans="1:21" s="21" customFormat="1" ht="18" customHeight="1">
      <c r="A144" s="44"/>
      <c r="B144" s="47" t="s">
        <v>192</v>
      </c>
      <c r="C144" s="46"/>
      <c r="D144" s="49"/>
      <c r="E144" s="50"/>
      <c r="F144" s="47"/>
      <c r="G144" s="46"/>
      <c r="H144" s="46"/>
      <c r="I144" s="46"/>
      <c r="J144" s="46"/>
      <c r="K144" s="46"/>
      <c r="L144" s="46"/>
      <c r="M144" s="46"/>
      <c r="N144" s="46"/>
      <c r="O144" s="46"/>
      <c r="P144" s="46"/>
      <c r="Q144" s="46"/>
      <c r="R144" s="46"/>
      <c r="S144" s="46"/>
      <c r="T144" s="46"/>
      <c r="U144" s="46"/>
    </row>
    <row r="145" spans="1:21" s="21" customFormat="1" ht="24" customHeight="1">
      <c r="A145" s="44" t="s">
        <v>600</v>
      </c>
      <c r="B145" s="45" t="s">
        <v>601</v>
      </c>
      <c r="C145" s="46"/>
      <c r="D145" s="49"/>
      <c r="E145" s="49"/>
      <c r="F145" s="47"/>
      <c r="G145" s="46"/>
      <c r="H145" s="46"/>
      <c r="I145" s="46"/>
      <c r="J145" s="46"/>
      <c r="K145" s="46"/>
      <c r="L145" s="46"/>
      <c r="M145" s="46"/>
      <c r="N145" s="46"/>
      <c r="O145" s="46"/>
      <c r="P145" s="46"/>
      <c r="Q145" s="46"/>
      <c r="R145" s="46"/>
      <c r="S145" s="46"/>
      <c r="T145" s="46"/>
      <c r="U145" s="46"/>
    </row>
    <row r="146" spans="1:21" s="21" customFormat="1" ht="18" customHeight="1">
      <c r="A146" s="44"/>
      <c r="B146" s="47" t="s">
        <v>192</v>
      </c>
      <c r="C146" s="46"/>
      <c r="D146" s="49"/>
      <c r="E146" s="49"/>
      <c r="F146" s="47"/>
      <c r="G146" s="46"/>
      <c r="H146" s="46"/>
      <c r="I146" s="46"/>
      <c r="J146" s="46"/>
      <c r="K146" s="46"/>
      <c r="L146" s="46"/>
      <c r="M146" s="46"/>
      <c r="N146" s="46"/>
      <c r="O146" s="46"/>
      <c r="P146" s="46"/>
      <c r="Q146" s="46"/>
      <c r="R146" s="46"/>
      <c r="S146" s="46"/>
      <c r="T146" s="46"/>
      <c r="U146" s="46"/>
    </row>
    <row r="147" spans="1:21" s="21" customFormat="1" ht="27.75" customHeight="1">
      <c r="A147" s="44" t="s">
        <v>602</v>
      </c>
      <c r="B147" s="45" t="s">
        <v>603</v>
      </c>
      <c r="C147" s="46"/>
      <c r="D147" s="49"/>
      <c r="E147" s="50"/>
      <c r="F147" s="47"/>
      <c r="G147" s="46"/>
      <c r="H147" s="46">
        <f>H148+H157+H167</f>
        <v>3450</v>
      </c>
      <c r="I147" s="46"/>
      <c r="J147" s="46"/>
      <c r="K147" s="46"/>
      <c r="L147" s="46"/>
      <c r="M147" s="46"/>
      <c r="N147" s="46"/>
      <c r="O147" s="46"/>
      <c r="P147" s="46"/>
      <c r="Q147" s="46"/>
      <c r="R147" s="46"/>
      <c r="S147" s="46"/>
      <c r="T147" s="46"/>
      <c r="U147" s="46"/>
    </row>
    <row r="148" spans="1:21" s="21" customFormat="1" ht="49.5" customHeight="1">
      <c r="A148" s="110" t="s">
        <v>101</v>
      </c>
      <c r="B148" s="50" t="s">
        <v>604</v>
      </c>
      <c r="C148" s="51"/>
      <c r="D148" s="53"/>
      <c r="E148" s="111"/>
      <c r="F148" s="54"/>
      <c r="G148" s="51"/>
      <c r="H148" s="51">
        <f>SUM(H149:H156)</f>
        <v>2150</v>
      </c>
      <c r="I148" s="51">
        <f aca="true" t="shared" si="1" ref="I148:O148">SUM(I149:I184)</f>
        <v>0</v>
      </c>
      <c r="J148" s="51">
        <f t="shared" si="1"/>
        <v>0</v>
      </c>
      <c r="K148" s="51">
        <f t="shared" si="1"/>
        <v>0</v>
      </c>
      <c r="L148" s="51">
        <f t="shared" si="1"/>
        <v>9</v>
      </c>
      <c r="M148" s="51">
        <f t="shared" si="1"/>
        <v>2545</v>
      </c>
      <c r="N148" s="51">
        <f t="shared" si="1"/>
        <v>1004</v>
      </c>
      <c r="O148" s="51">
        <f t="shared" si="1"/>
        <v>4473</v>
      </c>
      <c r="P148" s="51"/>
      <c r="Q148" s="51"/>
      <c r="R148" s="51"/>
      <c r="S148" s="51"/>
      <c r="T148" s="51"/>
      <c r="U148" s="51"/>
    </row>
    <row r="149" spans="1:21" s="27" customFormat="1" ht="201" customHeight="1">
      <c r="A149" s="110">
        <v>1</v>
      </c>
      <c r="B149" s="59" t="s">
        <v>605</v>
      </c>
      <c r="C149" s="51" t="s">
        <v>205</v>
      </c>
      <c r="D149" s="53"/>
      <c r="E149" s="56" t="s">
        <v>606</v>
      </c>
      <c r="F149" s="57" t="s">
        <v>607</v>
      </c>
      <c r="G149" s="51"/>
      <c r="H149" s="51">
        <v>300</v>
      </c>
      <c r="I149" s="51"/>
      <c r="J149" s="51"/>
      <c r="K149" s="51"/>
      <c r="L149" s="51">
        <v>1</v>
      </c>
      <c r="M149" s="51">
        <v>300</v>
      </c>
      <c r="N149" s="51">
        <v>36</v>
      </c>
      <c r="O149" s="51">
        <v>126</v>
      </c>
      <c r="P149" s="46">
        <v>2023.03</v>
      </c>
      <c r="Q149" s="51">
        <v>2023.12</v>
      </c>
      <c r="R149" s="152" t="s">
        <v>608</v>
      </c>
      <c r="S149" s="153" t="s">
        <v>224</v>
      </c>
      <c r="T149" s="56" t="s">
        <v>149</v>
      </c>
      <c r="U149" s="51"/>
    </row>
    <row r="150" spans="1:21" s="27" customFormat="1" ht="60.75" customHeight="1">
      <c r="A150" s="110">
        <v>2</v>
      </c>
      <c r="B150" s="59" t="s">
        <v>609</v>
      </c>
      <c r="C150" s="51" t="s">
        <v>205</v>
      </c>
      <c r="D150" s="53"/>
      <c r="E150" s="56" t="s">
        <v>610</v>
      </c>
      <c r="F150" s="57" t="s">
        <v>611</v>
      </c>
      <c r="G150" s="51"/>
      <c r="H150" s="51">
        <v>300</v>
      </c>
      <c r="I150" s="51"/>
      <c r="J150" s="51"/>
      <c r="K150" s="51"/>
      <c r="L150" s="51">
        <v>1</v>
      </c>
      <c r="M150" s="51">
        <v>300</v>
      </c>
      <c r="N150" s="51">
        <v>8</v>
      </c>
      <c r="O150" s="51">
        <v>27</v>
      </c>
      <c r="P150" s="148">
        <v>2023.04</v>
      </c>
      <c r="Q150" s="148">
        <v>2023.12</v>
      </c>
      <c r="R150" s="152" t="s">
        <v>612</v>
      </c>
      <c r="S150" s="153" t="s">
        <v>244</v>
      </c>
      <c r="T150" s="56" t="s">
        <v>149</v>
      </c>
      <c r="U150" s="51"/>
    </row>
    <row r="151" spans="1:21" s="27" customFormat="1" ht="72" customHeight="1">
      <c r="A151" s="110">
        <v>3</v>
      </c>
      <c r="B151" s="59" t="s">
        <v>609</v>
      </c>
      <c r="C151" s="51" t="s">
        <v>205</v>
      </c>
      <c r="D151" s="53"/>
      <c r="E151" s="56" t="s">
        <v>613</v>
      </c>
      <c r="F151" s="57" t="s">
        <v>614</v>
      </c>
      <c r="G151" s="51"/>
      <c r="H151" s="51">
        <v>300</v>
      </c>
      <c r="I151" s="51"/>
      <c r="J151" s="51"/>
      <c r="K151" s="51"/>
      <c r="L151" s="51">
        <v>1</v>
      </c>
      <c r="M151" s="51">
        <v>300</v>
      </c>
      <c r="N151" s="51">
        <v>8</v>
      </c>
      <c r="O151" s="51">
        <v>27</v>
      </c>
      <c r="P151" s="148">
        <v>2023.04</v>
      </c>
      <c r="Q151" s="148">
        <v>2023.12</v>
      </c>
      <c r="R151" s="152" t="s">
        <v>615</v>
      </c>
      <c r="S151" s="153" t="s">
        <v>244</v>
      </c>
      <c r="T151" s="56" t="s">
        <v>149</v>
      </c>
      <c r="U151" s="51"/>
    </row>
    <row r="152" spans="1:21" s="27" customFormat="1" ht="66" customHeight="1">
      <c r="A152" s="110">
        <v>4</v>
      </c>
      <c r="B152" s="59" t="s">
        <v>616</v>
      </c>
      <c r="C152" s="51" t="s">
        <v>205</v>
      </c>
      <c r="D152" s="53"/>
      <c r="E152" s="56" t="s">
        <v>617</v>
      </c>
      <c r="F152" s="57" t="s">
        <v>618</v>
      </c>
      <c r="G152" s="51"/>
      <c r="H152" s="51">
        <v>300</v>
      </c>
      <c r="I152" s="51"/>
      <c r="J152" s="51"/>
      <c r="K152" s="51"/>
      <c r="L152" s="51">
        <v>1</v>
      </c>
      <c r="M152" s="51">
        <v>300</v>
      </c>
      <c r="N152" s="51">
        <v>53</v>
      </c>
      <c r="O152" s="51">
        <v>231</v>
      </c>
      <c r="P152" s="148">
        <v>2023.04</v>
      </c>
      <c r="Q152" s="148">
        <v>2023.12</v>
      </c>
      <c r="R152" s="152" t="s">
        <v>619</v>
      </c>
      <c r="S152" s="153" t="s">
        <v>234</v>
      </c>
      <c r="T152" s="56" t="s">
        <v>149</v>
      </c>
      <c r="U152" s="51"/>
    </row>
    <row r="153" spans="1:21" s="27" customFormat="1" ht="66" customHeight="1">
      <c r="A153" s="110">
        <v>5</v>
      </c>
      <c r="B153" s="112" t="s">
        <v>620</v>
      </c>
      <c r="C153" s="51" t="s">
        <v>205</v>
      </c>
      <c r="D153" s="53"/>
      <c r="E153" s="113" t="s">
        <v>621</v>
      </c>
      <c r="F153" s="114" t="s">
        <v>622</v>
      </c>
      <c r="G153" s="51"/>
      <c r="H153" s="51">
        <v>300</v>
      </c>
      <c r="I153" s="51"/>
      <c r="J153" s="51"/>
      <c r="K153" s="51"/>
      <c r="L153" s="51">
        <v>1</v>
      </c>
      <c r="M153" s="51">
        <v>300</v>
      </c>
      <c r="N153" s="51">
        <v>6</v>
      </c>
      <c r="O153" s="51">
        <v>30</v>
      </c>
      <c r="P153" s="148">
        <v>2023.04</v>
      </c>
      <c r="Q153" s="148">
        <v>2023.12</v>
      </c>
      <c r="R153" s="154" t="s">
        <v>623</v>
      </c>
      <c r="S153" s="155" t="s">
        <v>624</v>
      </c>
      <c r="T153" s="56" t="s">
        <v>149</v>
      </c>
      <c r="U153" s="51"/>
    </row>
    <row r="154" spans="1:21" s="27" customFormat="1" ht="52.5" customHeight="1">
      <c r="A154" s="110">
        <v>6</v>
      </c>
      <c r="B154" s="114" t="s">
        <v>625</v>
      </c>
      <c r="C154" s="51" t="s">
        <v>205</v>
      </c>
      <c r="D154" s="53"/>
      <c r="E154" s="113" t="s">
        <v>626</v>
      </c>
      <c r="F154" s="114" t="s">
        <v>627</v>
      </c>
      <c r="G154" s="51"/>
      <c r="H154" s="51">
        <v>300</v>
      </c>
      <c r="I154" s="51"/>
      <c r="J154" s="51"/>
      <c r="K154" s="51"/>
      <c r="L154" s="51">
        <v>1</v>
      </c>
      <c r="M154" s="51">
        <v>300</v>
      </c>
      <c r="N154" s="51">
        <v>11</v>
      </c>
      <c r="O154" s="51">
        <v>78</v>
      </c>
      <c r="P154" s="148">
        <v>2023.04</v>
      </c>
      <c r="Q154" s="148">
        <v>2023.12</v>
      </c>
      <c r="R154" s="154" t="s">
        <v>628</v>
      </c>
      <c r="S154" s="113" t="s">
        <v>624</v>
      </c>
      <c r="T154" s="56" t="s">
        <v>149</v>
      </c>
      <c r="U154" s="51"/>
    </row>
    <row r="155" spans="1:21" s="27" customFormat="1" ht="54" customHeight="1">
      <c r="A155" s="110">
        <v>7</v>
      </c>
      <c r="B155" s="114" t="s">
        <v>629</v>
      </c>
      <c r="C155" s="51" t="s">
        <v>205</v>
      </c>
      <c r="D155" s="53"/>
      <c r="E155" s="113" t="s">
        <v>630</v>
      </c>
      <c r="F155" s="114" t="s">
        <v>631</v>
      </c>
      <c r="G155" s="51"/>
      <c r="H155" s="51">
        <v>300</v>
      </c>
      <c r="I155" s="51"/>
      <c r="J155" s="51"/>
      <c r="K155" s="51"/>
      <c r="L155" s="51">
        <v>1</v>
      </c>
      <c r="M155" s="51">
        <v>300</v>
      </c>
      <c r="N155" s="51">
        <v>16</v>
      </c>
      <c r="O155" s="51">
        <v>78</v>
      </c>
      <c r="P155" s="148">
        <v>2023.04</v>
      </c>
      <c r="Q155" s="148">
        <v>2023.12</v>
      </c>
      <c r="R155" s="154" t="s">
        <v>632</v>
      </c>
      <c r="S155" s="113" t="s">
        <v>624</v>
      </c>
      <c r="T155" s="56" t="s">
        <v>149</v>
      </c>
      <c r="U155" s="51"/>
    </row>
    <row r="156" spans="1:21" s="27" customFormat="1" ht="51" customHeight="1">
      <c r="A156" s="110">
        <v>8</v>
      </c>
      <c r="B156" s="112" t="s">
        <v>633</v>
      </c>
      <c r="C156" s="51" t="s">
        <v>205</v>
      </c>
      <c r="D156" s="53"/>
      <c r="E156" s="113" t="s">
        <v>634</v>
      </c>
      <c r="F156" s="114" t="s">
        <v>635</v>
      </c>
      <c r="G156" s="51"/>
      <c r="H156" s="51">
        <v>50</v>
      </c>
      <c r="I156" s="51"/>
      <c r="J156" s="51"/>
      <c r="K156" s="51"/>
      <c r="L156" s="51">
        <v>1</v>
      </c>
      <c r="M156" s="51">
        <v>50</v>
      </c>
      <c r="N156" s="51"/>
      <c r="O156" s="51"/>
      <c r="P156" s="148">
        <v>2023.04</v>
      </c>
      <c r="Q156" s="148">
        <v>2023.12</v>
      </c>
      <c r="R156" s="156" t="s">
        <v>636</v>
      </c>
      <c r="S156" s="155" t="s">
        <v>249</v>
      </c>
      <c r="T156" s="56" t="s">
        <v>637</v>
      </c>
      <c r="U156" s="51"/>
    </row>
    <row r="157" spans="1:21" s="27" customFormat="1" ht="36.75" customHeight="1">
      <c r="A157" s="115" t="s">
        <v>155</v>
      </c>
      <c r="B157" s="115" t="s">
        <v>638</v>
      </c>
      <c r="C157" s="116"/>
      <c r="D157" s="117"/>
      <c r="E157" s="117"/>
      <c r="F157" s="118"/>
      <c r="G157" s="116"/>
      <c r="H157" s="116">
        <v>500</v>
      </c>
      <c r="I157" s="116"/>
      <c r="J157" s="116"/>
      <c r="K157" s="116"/>
      <c r="L157" s="116"/>
      <c r="M157" s="116"/>
      <c r="N157" s="116">
        <f>SUM(N158:N166)</f>
        <v>179</v>
      </c>
      <c r="O157" s="116">
        <f>SUM(O158:O166)</f>
        <v>804</v>
      </c>
      <c r="P157" s="116"/>
      <c r="Q157" s="116"/>
      <c r="R157" s="116"/>
      <c r="S157" s="116"/>
      <c r="T157" s="116"/>
      <c r="U157" s="116"/>
    </row>
    <row r="158" spans="1:21" s="27" customFormat="1" ht="51" customHeight="1">
      <c r="A158" s="119">
        <v>1</v>
      </c>
      <c r="B158" s="120" t="s">
        <v>639</v>
      </c>
      <c r="C158" s="116" t="s">
        <v>205</v>
      </c>
      <c r="D158" s="117"/>
      <c r="E158" s="121" t="s">
        <v>640</v>
      </c>
      <c r="F158" s="122" t="s">
        <v>641</v>
      </c>
      <c r="G158" s="116"/>
      <c r="H158" s="123">
        <v>50</v>
      </c>
      <c r="I158" s="116"/>
      <c r="J158" s="116"/>
      <c r="K158" s="116"/>
      <c r="L158" s="116"/>
      <c r="M158" s="116"/>
      <c r="N158" s="116">
        <v>13</v>
      </c>
      <c r="O158" s="116">
        <v>53</v>
      </c>
      <c r="P158" s="149" t="s">
        <v>146</v>
      </c>
      <c r="Q158" s="149" t="s">
        <v>147</v>
      </c>
      <c r="R158" s="126" t="s">
        <v>642</v>
      </c>
      <c r="S158" s="120" t="s">
        <v>254</v>
      </c>
      <c r="T158" s="121" t="s">
        <v>110</v>
      </c>
      <c r="U158" s="116"/>
    </row>
    <row r="159" spans="1:21" s="27" customFormat="1" ht="69.75" customHeight="1">
      <c r="A159" s="119">
        <v>2</v>
      </c>
      <c r="B159" s="124" t="s">
        <v>643</v>
      </c>
      <c r="C159" s="116" t="s">
        <v>205</v>
      </c>
      <c r="D159" s="117"/>
      <c r="E159" s="121" t="s">
        <v>644</v>
      </c>
      <c r="F159" s="122" t="s">
        <v>645</v>
      </c>
      <c r="G159" s="116"/>
      <c r="H159" s="125">
        <v>50</v>
      </c>
      <c r="I159" s="116"/>
      <c r="J159" s="116"/>
      <c r="K159" s="116"/>
      <c r="L159" s="116"/>
      <c r="M159" s="116"/>
      <c r="N159" s="116">
        <v>12</v>
      </c>
      <c r="O159" s="116">
        <v>49</v>
      </c>
      <c r="P159" s="149" t="s">
        <v>146</v>
      </c>
      <c r="Q159" s="149" t="s">
        <v>147</v>
      </c>
      <c r="R159" s="119" t="s">
        <v>646</v>
      </c>
      <c r="S159" s="120" t="s">
        <v>239</v>
      </c>
      <c r="T159" s="121" t="s">
        <v>110</v>
      </c>
      <c r="U159" s="116"/>
    </row>
    <row r="160" spans="1:21" s="27" customFormat="1" ht="58.5" customHeight="1">
      <c r="A160" s="119">
        <v>3</v>
      </c>
      <c r="B160" s="124" t="s">
        <v>647</v>
      </c>
      <c r="C160" s="116" t="s">
        <v>205</v>
      </c>
      <c r="D160" s="117"/>
      <c r="E160" s="121" t="s">
        <v>648</v>
      </c>
      <c r="F160" s="122" t="s">
        <v>649</v>
      </c>
      <c r="G160" s="116"/>
      <c r="H160" s="123">
        <v>50</v>
      </c>
      <c r="I160" s="116"/>
      <c r="J160" s="116"/>
      <c r="K160" s="116"/>
      <c r="L160" s="116"/>
      <c r="M160" s="116"/>
      <c r="N160" s="116">
        <v>19</v>
      </c>
      <c r="O160" s="116">
        <v>83</v>
      </c>
      <c r="P160" s="149" t="s">
        <v>146</v>
      </c>
      <c r="Q160" s="149" t="s">
        <v>147</v>
      </c>
      <c r="R160" s="119" t="s">
        <v>650</v>
      </c>
      <c r="S160" s="120" t="s">
        <v>154</v>
      </c>
      <c r="T160" s="121" t="s">
        <v>110</v>
      </c>
      <c r="U160" s="116"/>
    </row>
    <row r="161" spans="1:21" s="27" customFormat="1" ht="59.25" customHeight="1">
      <c r="A161" s="119">
        <v>4</v>
      </c>
      <c r="B161" s="124" t="s">
        <v>651</v>
      </c>
      <c r="C161" s="116" t="s">
        <v>205</v>
      </c>
      <c r="D161" s="117"/>
      <c r="E161" s="121" t="s">
        <v>652</v>
      </c>
      <c r="F161" s="124" t="s">
        <v>653</v>
      </c>
      <c r="G161" s="116"/>
      <c r="H161" s="123">
        <v>50</v>
      </c>
      <c r="I161" s="116"/>
      <c r="J161" s="116"/>
      <c r="K161" s="116"/>
      <c r="L161" s="116"/>
      <c r="M161" s="116"/>
      <c r="N161" s="116">
        <v>13</v>
      </c>
      <c r="O161" s="116">
        <v>69</v>
      </c>
      <c r="P161" s="149" t="s">
        <v>146</v>
      </c>
      <c r="Q161" s="149" t="s">
        <v>147</v>
      </c>
      <c r="R161" s="119" t="s">
        <v>654</v>
      </c>
      <c r="S161" s="120" t="s">
        <v>263</v>
      </c>
      <c r="T161" s="121" t="s">
        <v>110</v>
      </c>
      <c r="U161" s="116"/>
    </row>
    <row r="162" spans="1:21" s="27" customFormat="1" ht="69" customHeight="1">
      <c r="A162" s="119">
        <v>5</v>
      </c>
      <c r="B162" s="124" t="s">
        <v>655</v>
      </c>
      <c r="C162" s="116" t="s">
        <v>205</v>
      </c>
      <c r="D162" s="117"/>
      <c r="E162" s="121" t="s">
        <v>656</v>
      </c>
      <c r="F162" s="122" t="s">
        <v>657</v>
      </c>
      <c r="G162" s="116"/>
      <c r="H162" s="123">
        <v>50</v>
      </c>
      <c r="I162" s="116"/>
      <c r="J162" s="116"/>
      <c r="K162" s="116"/>
      <c r="L162" s="116"/>
      <c r="M162" s="116"/>
      <c r="N162" s="116">
        <v>12</v>
      </c>
      <c r="O162" s="116">
        <v>52</v>
      </c>
      <c r="P162" s="149" t="s">
        <v>146</v>
      </c>
      <c r="Q162" s="149" t="s">
        <v>147</v>
      </c>
      <c r="R162" s="119" t="s">
        <v>658</v>
      </c>
      <c r="S162" s="120" t="s">
        <v>278</v>
      </c>
      <c r="T162" s="121" t="s">
        <v>110</v>
      </c>
      <c r="U162" s="116"/>
    </row>
    <row r="163" spans="1:21" s="27" customFormat="1" ht="66.75" customHeight="1">
      <c r="A163" s="119">
        <v>6</v>
      </c>
      <c r="B163" s="124" t="s">
        <v>659</v>
      </c>
      <c r="C163" s="116" t="s">
        <v>205</v>
      </c>
      <c r="D163" s="117"/>
      <c r="E163" s="121" t="s">
        <v>660</v>
      </c>
      <c r="F163" s="122" t="s">
        <v>661</v>
      </c>
      <c r="G163" s="116"/>
      <c r="H163" s="123">
        <v>50</v>
      </c>
      <c r="I163" s="116"/>
      <c r="J163" s="116"/>
      <c r="K163" s="116"/>
      <c r="L163" s="116"/>
      <c r="M163" s="116"/>
      <c r="N163" s="116">
        <v>19</v>
      </c>
      <c r="O163" s="116">
        <v>103</v>
      </c>
      <c r="P163" s="149" t="s">
        <v>146</v>
      </c>
      <c r="Q163" s="149" t="s">
        <v>147</v>
      </c>
      <c r="R163" s="119" t="s">
        <v>662</v>
      </c>
      <c r="S163" s="120" t="s">
        <v>273</v>
      </c>
      <c r="T163" s="121" t="s">
        <v>110</v>
      </c>
      <c r="U163" s="116"/>
    </row>
    <row r="164" spans="1:21" s="27" customFormat="1" ht="54" customHeight="1">
      <c r="A164" s="119">
        <v>7</v>
      </c>
      <c r="B164" s="124" t="s">
        <v>663</v>
      </c>
      <c r="C164" s="116" t="s">
        <v>205</v>
      </c>
      <c r="D164" s="117"/>
      <c r="E164" s="121" t="s">
        <v>664</v>
      </c>
      <c r="F164" s="122" t="s">
        <v>665</v>
      </c>
      <c r="G164" s="116"/>
      <c r="H164" s="123">
        <v>50</v>
      </c>
      <c r="I164" s="116"/>
      <c r="J164" s="116"/>
      <c r="K164" s="116"/>
      <c r="L164" s="116"/>
      <c r="M164" s="116"/>
      <c r="N164" s="116">
        <v>39</v>
      </c>
      <c r="O164" s="116">
        <v>156</v>
      </c>
      <c r="P164" s="149" t="s">
        <v>146</v>
      </c>
      <c r="Q164" s="149" t="s">
        <v>147</v>
      </c>
      <c r="R164" s="119" t="s">
        <v>666</v>
      </c>
      <c r="S164" s="120" t="s">
        <v>249</v>
      </c>
      <c r="T164" s="121" t="s">
        <v>110</v>
      </c>
      <c r="U164" s="116"/>
    </row>
    <row r="165" spans="1:21" s="27" customFormat="1" ht="63" customHeight="1">
      <c r="A165" s="119">
        <v>8</v>
      </c>
      <c r="B165" s="124" t="s">
        <v>667</v>
      </c>
      <c r="C165" s="116" t="s">
        <v>205</v>
      </c>
      <c r="D165" s="117"/>
      <c r="E165" s="121" t="s">
        <v>668</v>
      </c>
      <c r="F165" s="122" t="s">
        <v>669</v>
      </c>
      <c r="G165" s="116"/>
      <c r="H165" s="123">
        <v>50</v>
      </c>
      <c r="I165" s="116"/>
      <c r="J165" s="116"/>
      <c r="K165" s="116"/>
      <c r="L165" s="116"/>
      <c r="M165" s="116"/>
      <c r="N165" s="116">
        <v>15</v>
      </c>
      <c r="O165" s="116">
        <v>71</v>
      </c>
      <c r="P165" s="149" t="s">
        <v>146</v>
      </c>
      <c r="Q165" s="149" t="s">
        <v>147</v>
      </c>
      <c r="R165" s="126" t="s">
        <v>670</v>
      </c>
      <c r="S165" s="120" t="s">
        <v>268</v>
      </c>
      <c r="T165" s="121" t="s">
        <v>110</v>
      </c>
      <c r="U165" s="116"/>
    </row>
    <row r="166" spans="1:21" s="27" customFormat="1" ht="61.5" customHeight="1">
      <c r="A166" s="119">
        <v>9</v>
      </c>
      <c r="B166" s="121" t="s">
        <v>671</v>
      </c>
      <c r="C166" s="116" t="s">
        <v>205</v>
      </c>
      <c r="D166" s="117"/>
      <c r="E166" s="121" t="s">
        <v>672</v>
      </c>
      <c r="F166" s="126" t="s">
        <v>673</v>
      </c>
      <c r="G166" s="116"/>
      <c r="H166" s="127">
        <v>100</v>
      </c>
      <c r="I166" s="116"/>
      <c r="J166" s="116"/>
      <c r="K166" s="116"/>
      <c r="L166" s="116"/>
      <c r="M166" s="116"/>
      <c r="N166" s="116">
        <v>37</v>
      </c>
      <c r="O166" s="116">
        <v>168</v>
      </c>
      <c r="P166" s="149" t="s">
        <v>146</v>
      </c>
      <c r="Q166" s="149" t="s">
        <v>147</v>
      </c>
      <c r="R166" s="157" t="s">
        <v>674</v>
      </c>
      <c r="S166" s="121" t="s">
        <v>256</v>
      </c>
      <c r="T166" s="121" t="s">
        <v>110</v>
      </c>
      <c r="U166" s="116"/>
    </row>
    <row r="167" spans="1:21" s="27" customFormat="1" ht="36.75" customHeight="1">
      <c r="A167" s="128" t="s">
        <v>215</v>
      </c>
      <c r="B167" s="129" t="s">
        <v>675</v>
      </c>
      <c r="C167" s="128"/>
      <c r="D167" s="129"/>
      <c r="E167" s="129"/>
      <c r="F167" s="130"/>
      <c r="G167" s="131"/>
      <c r="H167" s="131">
        <v>800</v>
      </c>
      <c r="I167" s="131"/>
      <c r="J167" s="131"/>
      <c r="K167" s="131"/>
      <c r="L167" s="131"/>
      <c r="M167" s="131"/>
      <c r="N167" s="131">
        <f>SUM(N168:N173)</f>
        <v>198</v>
      </c>
      <c r="O167" s="131">
        <f>SUM(O168:O173)</f>
        <v>907</v>
      </c>
      <c r="P167" s="131"/>
      <c r="Q167" s="131"/>
      <c r="R167" s="131"/>
      <c r="S167" s="131"/>
      <c r="T167" s="131"/>
      <c r="U167" s="131"/>
    </row>
    <row r="168" spans="1:21" s="28" customFormat="1" ht="69" customHeight="1">
      <c r="A168" s="132">
        <v>1</v>
      </c>
      <c r="B168" s="133" t="s">
        <v>676</v>
      </c>
      <c r="C168" s="131" t="s">
        <v>205</v>
      </c>
      <c r="D168" s="134" t="s">
        <v>206</v>
      </c>
      <c r="E168" s="133" t="s">
        <v>677</v>
      </c>
      <c r="F168" s="135" t="s">
        <v>678</v>
      </c>
      <c r="G168" s="131"/>
      <c r="H168" s="136">
        <v>100</v>
      </c>
      <c r="I168" s="131"/>
      <c r="J168" s="131"/>
      <c r="K168" s="131"/>
      <c r="L168" s="131"/>
      <c r="M168" s="131"/>
      <c r="N168" s="131">
        <v>54</v>
      </c>
      <c r="O168" s="131">
        <v>253</v>
      </c>
      <c r="P168" s="150">
        <v>2023.07</v>
      </c>
      <c r="Q168" s="150">
        <v>2023.12</v>
      </c>
      <c r="R168" s="135" t="s">
        <v>679</v>
      </c>
      <c r="S168" s="138" t="s">
        <v>234</v>
      </c>
      <c r="T168" s="138" t="s">
        <v>149</v>
      </c>
      <c r="U168" s="131"/>
    </row>
    <row r="169" spans="1:21" s="28" customFormat="1" ht="70.5" customHeight="1">
      <c r="A169" s="132">
        <v>2</v>
      </c>
      <c r="B169" s="133" t="s">
        <v>680</v>
      </c>
      <c r="C169" s="131" t="s">
        <v>205</v>
      </c>
      <c r="D169" s="134" t="s">
        <v>206</v>
      </c>
      <c r="E169" s="133" t="s">
        <v>681</v>
      </c>
      <c r="F169" s="135" t="s">
        <v>682</v>
      </c>
      <c r="G169" s="131"/>
      <c r="H169" s="136">
        <v>200</v>
      </c>
      <c r="I169" s="131"/>
      <c r="J169" s="131"/>
      <c r="K169" s="131"/>
      <c r="L169" s="131"/>
      <c r="M169" s="131"/>
      <c r="N169" s="131">
        <v>51</v>
      </c>
      <c r="O169" s="131">
        <v>233</v>
      </c>
      <c r="P169" s="150">
        <v>2023.07</v>
      </c>
      <c r="Q169" s="150">
        <v>2023.12</v>
      </c>
      <c r="R169" s="135" t="s">
        <v>683</v>
      </c>
      <c r="S169" s="138" t="s">
        <v>234</v>
      </c>
      <c r="T169" s="138" t="s">
        <v>110</v>
      </c>
      <c r="U169" s="131"/>
    </row>
    <row r="170" spans="1:21" s="28" customFormat="1" ht="60" customHeight="1">
      <c r="A170" s="132">
        <v>3</v>
      </c>
      <c r="B170" s="137" t="s">
        <v>684</v>
      </c>
      <c r="C170" s="131" t="s">
        <v>205</v>
      </c>
      <c r="D170" s="134" t="s">
        <v>206</v>
      </c>
      <c r="E170" s="138" t="s">
        <v>685</v>
      </c>
      <c r="F170" s="139" t="s">
        <v>686</v>
      </c>
      <c r="G170" s="131"/>
      <c r="H170" s="140">
        <v>100</v>
      </c>
      <c r="I170" s="131"/>
      <c r="J170" s="131"/>
      <c r="K170" s="131"/>
      <c r="L170" s="131"/>
      <c r="M170" s="131"/>
      <c r="N170" s="131">
        <v>16</v>
      </c>
      <c r="O170" s="131">
        <v>69</v>
      </c>
      <c r="P170" s="150">
        <v>2023.07</v>
      </c>
      <c r="Q170" s="150">
        <v>2023.12</v>
      </c>
      <c r="R170" s="158" t="s">
        <v>687</v>
      </c>
      <c r="S170" s="138" t="s">
        <v>624</v>
      </c>
      <c r="T170" s="138" t="s">
        <v>149</v>
      </c>
      <c r="U170" s="131"/>
    </row>
    <row r="171" spans="1:21" s="28" customFormat="1" ht="57" customHeight="1">
      <c r="A171" s="132">
        <v>4</v>
      </c>
      <c r="B171" s="137" t="s">
        <v>688</v>
      </c>
      <c r="C171" s="131" t="s">
        <v>205</v>
      </c>
      <c r="D171" s="134" t="s">
        <v>206</v>
      </c>
      <c r="E171" s="138" t="s">
        <v>689</v>
      </c>
      <c r="F171" s="139" t="s">
        <v>690</v>
      </c>
      <c r="G171" s="131"/>
      <c r="H171" s="140">
        <v>100</v>
      </c>
      <c r="I171" s="131"/>
      <c r="J171" s="131"/>
      <c r="K171" s="131"/>
      <c r="L171" s="131"/>
      <c r="M171" s="131"/>
      <c r="N171" s="131">
        <v>52</v>
      </c>
      <c r="O171" s="131">
        <v>236</v>
      </c>
      <c r="P171" s="150">
        <v>2023.07</v>
      </c>
      <c r="Q171" s="150">
        <v>2023.12</v>
      </c>
      <c r="R171" s="158" t="s">
        <v>691</v>
      </c>
      <c r="S171" s="138" t="s">
        <v>224</v>
      </c>
      <c r="T171" s="138" t="s">
        <v>149</v>
      </c>
      <c r="U171" s="131"/>
    </row>
    <row r="172" spans="1:21" s="28" customFormat="1" ht="69" customHeight="1">
      <c r="A172" s="132">
        <v>5</v>
      </c>
      <c r="B172" s="137" t="s">
        <v>692</v>
      </c>
      <c r="C172" s="131" t="s">
        <v>205</v>
      </c>
      <c r="D172" s="134" t="s">
        <v>206</v>
      </c>
      <c r="E172" s="138" t="s">
        <v>305</v>
      </c>
      <c r="F172" s="139" t="s">
        <v>693</v>
      </c>
      <c r="G172" s="131"/>
      <c r="H172" s="140">
        <v>100</v>
      </c>
      <c r="I172" s="131"/>
      <c r="J172" s="131"/>
      <c r="K172" s="131"/>
      <c r="L172" s="131"/>
      <c r="M172" s="131"/>
      <c r="N172" s="131">
        <v>3</v>
      </c>
      <c r="O172" s="131">
        <v>8</v>
      </c>
      <c r="P172" s="150">
        <v>2023.07</v>
      </c>
      <c r="Q172" s="150">
        <v>2023.12</v>
      </c>
      <c r="R172" s="135" t="s">
        <v>694</v>
      </c>
      <c r="S172" s="138" t="s">
        <v>254</v>
      </c>
      <c r="T172" s="138" t="s">
        <v>149</v>
      </c>
      <c r="U172" s="131"/>
    </row>
    <row r="173" spans="1:21" s="28" customFormat="1" ht="60.75" customHeight="1">
      <c r="A173" s="132">
        <v>6</v>
      </c>
      <c r="B173" s="137" t="s">
        <v>695</v>
      </c>
      <c r="C173" s="131" t="s">
        <v>205</v>
      </c>
      <c r="D173" s="134" t="s">
        <v>206</v>
      </c>
      <c r="E173" s="138" t="s">
        <v>696</v>
      </c>
      <c r="F173" s="139" t="s">
        <v>697</v>
      </c>
      <c r="G173" s="131"/>
      <c r="H173" s="140">
        <v>200</v>
      </c>
      <c r="I173" s="131"/>
      <c r="J173" s="131"/>
      <c r="K173" s="131"/>
      <c r="L173" s="131"/>
      <c r="M173" s="131"/>
      <c r="N173" s="131">
        <v>22</v>
      </c>
      <c r="O173" s="131">
        <v>108</v>
      </c>
      <c r="P173" s="150">
        <v>2023.07</v>
      </c>
      <c r="Q173" s="150">
        <v>2023.12</v>
      </c>
      <c r="R173" s="158" t="s">
        <v>698</v>
      </c>
      <c r="S173" s="138" t="s">
        <v>239</v>
      </c>
      <c r="T173" s="138" t="s">
        <v>110</v>
      </c>
      <c r="U173" s="131"/>
    </row>
    <row r="174" spans="1:21" s="21" customFormat="1" ht="12">
      <c r="A174" s="44"/>
      <c r="B174" s="47" t="s">
        <v>192</v>
      </c>
      <c r="C174" s="46"/>
      <c r="D174" s="49"/>
      <c r="E174" s="50"/>
      <c r="F174" s="47"/>
      <c r="G174" s="46"/>
      <c r="H174" s="46"/>
      <c r="I174" s="46"/>
      <c r="J174" s="46"/>
      <c r="K174" s="46"/>
      <c r="L174" s="46"/>
      <c r="M174" s="46"/>
      <c r="N174" s="46"/>
      <c r="O174" s="46"/>
      <c r="P174" s="46"/>
      <c r="Q174" s="46"/>
      <c r="R174" s="46"/>
      <c r="S174" s="46"/>
      <c r="T174" s="46"/>
      <c r="U174" s="46"/>
    </row>
    <row r="175" spans="1:21" s="21" customFormat="1" ht="27.75" customHeight="1">
      <c r="A175" s="44" t="s">
        <v>699</v>
      </c>
      <c r="B175" s="45" t="s">
        <v>700</v>
      </c>
      <c r="C175" s="46"/>
      <c r="D175" s="49"/>
      <c r="E175" s="50"/>
      <c r="F175" s="47"/>
      <c r="G175" s="46"/>
      <c r="H175" s="46">
        <f>SUM(H176:H177)</f>
        <v>495</v>
      </c>
      <c r="I175" s="46"/>
      <c r="J175" s="46"/>
      <c r="K175" s="46"/>
      <c r="L175" s="46"/>
      <c r="M175" s="46"/>
      <c r="N175" s="46"/>
      <c r="O175" s="46"/>
      <c r="P175" s="46"/>
      <c r="Q175" s="46"/>
      <c r="R175" s="46"/>
      <c r="S175" s="46"/>
      <c r="T175" s="46"/>
      <c r="U175" s="46"/>
    </row>
    <row r="176" spans="1:21" s="21" customFormat="1" ht="136.5" customHeight="1">
      <c r="A176" s="110">
        <v>1</v>
      </c>
      <c r="B176" s="114" t="s">
        <v>701</v>
      </c>
      <c r="C176" s="51" t="s">
        <v>205</v>
      </c>
      <c r="D176" s="53"/>
      <c r="E176" s="113" t="s">
        <v>702</v>
      </c>
      <c r="F176" s="114" t="s">
        <v>703</v>
      </c>
      <c r="G176" s="51"/>
      <c r="H176" s="51">
        <v>395</v>
      </c>
      <c r="I176" s="51"/>
      <c r="J176" s="51"/>
      <c r="K176" s="51"/>
      <c r="L176" s="51">
        <v>1</v>
      </c>
      <c r="M176" s="51">
        <v>395</v>
      </c>
      <c r="N176" s="51">
        <v>80</v>
      </c>
      <c r="O176" s="51">
        <v>326</v>
      </c>
      <c r="P176" s="148">
        <v>2023.03</v>
      </c>
      <c r="Q176" s="148">
        <v>2023.12</v>
      </c>
      <c r="R176" s="152" t="s">
        <v>704</v>
      </c>
      <c r="S176" s="113" t="s">
        <v>244</v>
      </c>
      <c r="T176" s="113" t="s">
        <v>705</v>
      </c>
      <c r="U176" s="51"/>
    </row>
    <row r="177" spans="1:21" s="21" customFormat="1" ht="69.75" customHeight="1">
      <c r="A177" s="141">
        <v>2</v>
      </c>
      <c r="B177" s="142" t="s">
        <v>706</v>
      </c>
      <c r="C177" s="141" t="s">
        <v>205</v>
      </c>
      <c r="D177" s="143" t="s">
        <v>206</v>
      </c>
      <c r="E177" s="144" t="s">
        <v>707</v>
      </c>
      <c r="F177" s="145" t="s">
        <v>708</v>
      </c>
      <c r="G177" s="141"/>
      <c r="H177" s="141">
        <v>100</v>
      </c>
      <c r="I177" s="141"/>
      <c r="J177" s="141"/>
      <c r="K177" s="141"/>
      <c r="L177" s="141"/>
      <c r="M177" s="141"/>
      <c r="N177" s="141">
        <v>32</v>
      </c>
      <c r="O177" s="141">
        <v>128</v>
      </c>
      <c r="P177" s="151" t="s">
        <v>146</v>
      </c>
      <c r="Q177" s="151" t="s">
        <v>147</v>
      </c>
      <c r="R177" s="159" t="s">
        <v>709</v>
      </c>
      <c r="S177" s="144" t="s">
        <v>710</v>
      </c>
      <c r="T177" s="144" t="s">
        <v>710</v>
      </c>
      <c r="U177" s="141"/>
    </row>
    <row r="178" spans="1:21" s="21" customFormat="1" ht="18" customHeight="1">
      <c r="A178" s="44"/>
      <c r="B178" s="47" t="s">
        <v>192</v>
      </c>
      <c r="C178" s="46"/>
      <c r="D178" s="49"/>
      <c r="E178" s="50"/>
      <c r="F178" s="47"/>
      <c r="G178" s="46"/>
      <c r="H178" s="46"/>
      <c r="I178" s="46"/>
      <c r="J178" s="46"/>
      <c r="K178" s="46"/>
      <c r="L178" s="46"/>
      <c r="M178" s="46"/>
      <c r="N178" s="46"/>
      <c r="O178" s="46"/>
      <c r="P178" s="46"/>
      <c r="Q178" s="46"/>
      <c r="R178" s="46"/>
      <c r="S178" s="46"/>
      <c r="T178" s="46"/>
      <c r="U178" s="46"/>
    </row>
    <row r="179" spans="1:21" s="21" customFormat="1" ht="27" customHeight="1">
      <c r="A179" s="44" t="s">
        <v>711</v>
      </c>
      <c r="B179" s="45" t="s">
        <v>712</v>
      </c>
      <c r="C179" s="46"/>
      <c r="D179" s="49"/>
      <c r="E179" s="50"/>
      <c r="F179" s="47"/>
      <c r="G179" s="46"/>
      <c r="H179" s="46"/>
      <c r="I179" s="46"/>
      <c r="J179" s="46"/>
      <c r="K179" s="46"/>
      <c r="L179" s="46"/>
      <c r="M179" s="46"/>
      <c r="N179" s="46"/>
      <c r="O179" s="46"/>
      <c r="P179" s="46"/>
      <c r="Q179" s="46"/>
      <c r="R179" s="46"/>
      <c r="S179" s="46"/>
      <c r="T179" s="46"/>
      <c r="U179" s="46"/>
    </row>
    <row r="180" spans="1:21" s="21" customFormat="1" ht="18" customHeight="1">
      <c r="A180" s="44"/>
      <c r="B180" s="47" t="s">
        <v>192</v>
      </c>
      <c r="C180" s="46"/>
      <c r="D180" s="49"/>
      <c r="E180" s="50"/>
      <c r="F180" s="47"/>
      <c r="G180" s="46"/>
      <c r="H180" s="46"/>
      <c r="I180" s="46"/>
      <c r="J180" s="46"/>
      <c r="K180" s="46"/>
      <c r="L180" s="46"/>
      <c r="M180" s="46"/>
      <c r="N180" s="46"/>
      <c r="O180" s="46"/>
      <c r="P180" s="46"/>
      <c r="Q180" s="46"/>
      <c r="R180" s="46"/>
      <c r="S180" s="46"/>
      <c r="T180" s="46"/>
      <c r="U180" s="46"/>
    </row>
    <row r="181" spans="1:21" s="21" customFormat="1" ht="30" customHeight="1">
      <c r="A181" s="44" t="s">
        <v>713</v>
      </c>
      <c r="B181" s="45" t="s">
        <v>714</v>
      </c>
      <c r="C181" s="46"/>
      <c r="D181" s="49"/>
      <c r="E181" s="50"/>
      <c r="F181" s="47"/>
      <c r="G181" s="46"/>
      <c r="H181" s="46"/>
      <c r="I181" s="46"/>
      <c r="J181" s="46"/>
      <c r="K181" s="46"/>
      <c r="L181" s="46"/>
      <c r="M181" s="46"/>
      <c r="N181" s="46"/>
      <c r="O181" s="46"/>
      <c r="P181" s="46"/>
      <c r="Q181" s="46"/>
      <c r="R181" s="46"/>
      <c r="S181" s="46"/>
      <c r="T181" s="46"/>
      <c r="U181" s="46"/>
    </row>
    <row r="182" spans="1:21" s="21" customFormat="1" ht="12" customHeight="1">
      <c r="A182" s="44"/>
      <c r="B182" s="47" t="s">
        <v>192</v>
      </c>
      <c r="C182" s="46"/>
      <c r="D182" s="49"/>
      <c r="E182" s="50"/>
      <c r="F182" s="47"/>
      <c r="G182" s="46"/>
      <c r="H182" s="46"/>
      <c r="I182" s="46"/>
      <c r="J182" s="46"/>
      <c r="K182" s="46"/>
      <c r="L182" s="46"/>
      <c r="M182" s="46"/>
      <c r="N182" s="46"/>
      <c r="O182" s="46"/>
      <c r="P182" s="46"/>
      <c r="Q182" s="46"/>
      <c r="R182" s="46"/>
      <c r="S182" s="46"/>
      <c r="T182" s="46"/>
      <c r="U182" s="46"/>
    </row>
    <row r="183" spans="1:21" s="21" customFormat="1" ht="27" customHeight="1">
      <c r="A183" s="44" t="s">
        <v>715</v>
      </c>
      <c r="B183" s="45" t="s">
        <v>716</v>
      </c>
      <c r="C183" s="46"/>
      <c r="D183" s="49"/>
      <c r="E183" s="49"/>
      <c r="F183" s="47"/>
      <c r="G183" s="46"/>
      <c r="H183" s="46">
        <f>H184+H186+H187+H189</f>
        <v>1695.98</v>
      </c>
      <c r="I183" s="46"/>
      <c r="J183" s="46"/>
      <c r="K183" s="46"/>
      <c r="L183" s="46"/>
      <c r="M183" s="46"/>
      <c r="N183" s="46"/>
      <c r="O183" s="46"/>
      <c r="P183" s="46"/>
      <c r="Q183" s="46"/>
      <c r="R183" s="46"/>
      <c r="S183" s="46"/>
      <c r="T183" s="46"/>
      <c r="U183" s="46"/>
    </row>
    <row r="184" spans="1:21" s="21" customFormat="1" ht="36.75" customHeight="1">
      <c r="A184" s="44">
        <v>1</v>
      </c>
      <c r="B184" s="47" t="s">
        <v>717</v>
      </c>
      <c r="C184" s="46"/>
      <c r="D184" s="49"/>
      <c r="E184" s="49"/>
      <c r="F184" s="47"/>
      <c r="G184" s="46"/>
      <c r="H184" s="46">
        <v>742.08</v>
      </c>
      <c r="I184" s="46"/>
      <c r="J184" s="46"/>
      <c r="K184" s="46"/>
      <c r="L184" s="46"/>
      <c r="M184" s="46"/>
      <c r="N184" s="46"/>
      <c r="O184" s="46"/>
      <c r="P184" s="46"/>
      <c r="Q184" s="46"/>
      <c r="R184" s="46"/>
      <c r="S184" s="46"/>
      <c r="T184" s="46"/>
      <c r="U184" s="46"/>
    </row>
    <row r="185" spans="1:21" s="27" customFormat="1" ht="49.5" customHeight="1">
      <c r="A185" s="146" t="s">
        <v>718</v>
      </c>
      <c r="B185" s="56" t="s">
        <v>719</v>
      </c>
      <c r="C185" s="51" t="s">
        <v>205</v>
      </c>
      <c r="D185" s="56" t="s">
        <v>720</v>
      </c>
      <c r="E185" s="56" t="s">
        <v>721</v>
      </c>
      <c r="F185" s="57" t="s">
        <v>722</v>
      </c>
      <c r="G185" s="51" t="s">
        <v>723</v>
      </c>
      <c r="H185" s="51">
        <v>742.08</v>
      </c>
      <c r="I185" s="51"/>
      <c r="J185" s="51"/>
      <c r="K185" s="51"/>
      <c r="L185" s="51">
        <v>130</v>
      </c>
      <c r="M185" s="51">
        <v>742.08</v>
      </c>
      <c r="N185" s="51">
        <v>773</v>
      </c>
      <c r="O185" s="51">
        <v>773</v>
      </c>
      <c r="P185" s="46">
        <v>2023.03</v>
      </c>
      <c r="Q185" s="51">
        <v>2023.12</v>
      </c>
      <c r="R185" s="91" t="s">
        <v>724</v>
      </c>
      <c r="S185" s="56" t="s">
        <v>721</v>
      </c>
      <c r="T185" s="46" t="s">
        <v>149</v>
      </c>
      <c r="U185" s="51"/>
    </row>
    <row r="186" spans="1:21" ht="48" customHeight="1">
      <c r="A186" s="44">
        <v>2</v>
      </c>
      <c r="B186" s="47" t="s">
        <v>725</v>
      </c>
      <c r="C186" s="46"/>
      <c r="D186" s="49"/>
      <c r="E186" s="49"/>
      <c r="F186" s="47"/>
      <c r="G186" s="46"/>
      <c r="H186" s="46"/>
      <c r="I186" s="46"/>
      <c r="J186" s="46"/>
      <c r="K186" s="46"/>
      <c r="L186" s="46"/>
      <c r="M186" s="46"/>
      <c r="N186" s="46"/>
      <c r="O186" s="46"/>
      <c r="P186" s="46"/>
      <c r="Q186" s="46"/>
      <c r="R186" s="46"/>
      <c r="S186" s="46"/>
      <c r="T186" s="46"/>
      <c r="U186" s="46"/>
    </row>
    <row r="187" spans="1:21" ht="22.5" customHeight="1">
      <c r="A187" s="44">
        <v>3</v>
      </c>
      <c r="B187" s="47" t="s">
        <v>726</v>
      </c>
      <c r="C187" s="46"/>
      <c r="D187" s="49"/>
      <c r="E187" s="49"/>
      <c r="F187" s="47"/>
      <c r="G187" s="46"/>
      <c r="H187" s="46">
        <v>953.9</v>
      </c>
      <c r="I187" s="46"/>
      <c r="J187" s="46"/>
      <c r="K187" s="46"/>
      <c r="L187" s="46"/>
      <c r="M187" s="46"/>
      <c r="N187" s="46"/>
      <c r="O187" s="46"/>
      <c r="P187" s="46"/>
      <c r="Q187" s="46"/>
      <c r="R187" s="46"/>
      <c r="S187" s="46"/>
      <c r="T187" s="46"/>
      <c r="U187" s="46"/>
    </row>
    <row r="188" spans="1:21" s="28" customFormat="1" ht="67.5" customHeight="1">
      <c r="A188" s="146" t="s">
        <v>718</v>
      </c>
      <c r="B188" s="57" t="s">
        <v>727</v>
      </c>
      <c r="C188" s="51" t="s">
        <v>205</v>
      </c>
      <c r="D188" s="56" t="s">
        <v>728</v>
      </c>
      <c r="E188" s="56" t="s">
        <v>721</v>
      </c>
      <c r="F188" s="47" t="s">
        <v>729</v>
      </c>
      <c r="G188" s="51"/>
      <c r="H188" s="51">
        <v>953.9</v>
      </c>
      <c r="I188" s="51"/>
      <c r="J188" s="51"/>
      <c r="K188" s="51"/>
      <c r="L188" s="51">
        <v>130</v>
      </c>
      <c r="M188" s="51">
        <v>953.9</v>
      </c>
      <c r="N188" s="51">
        <v>653</v>
      </c>
      <c r="O188" s="51">
        <v>1809</v>
      </c>
      <c r="P188" s="46">
        <v>2023.07</v>
      </c>
      <c r="Q188" s="51">
        <v>2023.12</v>
      </c>
      <c r="R188" s="47" t="s">
        <v>730</v>
      </c>
      <c r="S188" s="56" t="s">
        <v>721</v>
      </c>
      <c r="T188" s="46" t="s">
        <v>731</v>
      </c>
      <c r="U188" s="51"/>
    </row>
    <row r="189" spans="1:21" ht="72">
      <c r="A189" s="44">
        <v>4</v>
      </c>
      <c r="B189" s="47" t="s">
        <v>732</v>
      </c>
      <c r="C189" s="46"/>
      <c r="D189" s="49"/>
      <c r="E189" s="49"/>
      <c r="F189" s="47"/>
      <c r="G189" s="46"/>
      <c r="H189" s="46"/>
      <c r="I189" s="46"/>
      <c r="J189" s="46"/>
      <c r="K189" s="46"/>
      <c r="L189" s="46"/>
      <c r="M189" s="46"/>
      <c r="N189" s="46"/>
      <c r="O189" s="46"/>
      <c r="P189" s="46"/>
      <c r="Q189" s="46"/>
      <c r="R189" s="46"/>
      <c r="S189" s="46"/>
      <c r="T189" s="46"/>
      <c r="U189" s="46"/>
    </row>
    <row r="190" spans="1:21" ht="14.25">
      <c r="A190" s="147" t="s">
        <v>733</v>
      </c>
      <c r="C190" s="30"/>
      <c r="D190" s="30"/>
      <c r="E190" s="30"/>
      <c r="F190" s="30"/>
      <c r="G190" s="30"/>
      <c r="H190" s="30"/>
      <c r="I190" s="30"/>
      <c r="J190" s="30"/>
      <c r="K190" s="30"/>
      <c r="L190" s="30"/>
      <c r="M190" s="30"/>
      <c r="N190" s="30"/>
      <c r="O190" s="30"/>
      <c r="P190" s="30"/>
      <c r="Q190" s="30"/>
      <c r="R190" s="30"/>
      <c r="S190" s="160"/>
      <c r="T190" s="160"/>
      <c r="U190" s="30"/>
    </row>
    <row r="191" spans="1:21" ht="14.25">
      <c r="A191" s="147" t="s">
        <v>734</v>
      </c>
      <c r="C191" s="30"/>
      <c r="D191" s="30"/>
      <c r="E191" s="30"/>
      <c r="F191" s="30"/>
      <c r="G191" s="30"/>
      <c r="H191" s="30"/>
      <c r="I191" s="30"/>
      <c r="J191" s="30"/>
      <c r="K191" s="30"/>
      <c r="L191" s="30"/>
      <c r="M191" s="30"/>
      <c r="N191" s="30"/>
      <c r="O191" s="30"/>
      <c r="P191" s="30"/>
      <c r="Q191" s="30"/>
      <c r="R191" s="30"/>
      <c r="S191" s="160"/>
      <c r="T191" s="160"/>
      <c r="U191" s="30"/>
    </row>
    <row r="192" spans="1:21" ht="14.25">
      <c r="A192" s="147"/>
      <c r="C192" s="30"/>
      <c r="D192" s="30"/>
      <c r="E192" s="30"/>
      <c r="F192" s="30"/>
      <c r="G192" s="30"/>
      <c r="H192" s="30"/>
      <c r="I192" s="30"/>
      <c r="J192" s="30"/>
      <c r="K192" s="30"/>
      <c r="L192" s="30"/>
      <c r="M192" s="30"/>
      <c r="N192" s="30"/>
      <c r="O192" s="30"/>
      <c r="P192" s="30"/>
      <c r="Q192" s="30"/>
      <c r="R192" s="30"/>
      <c r="S192" s="160"/>
      <c r="T192" s="160"/>
      <c r="U192" s="30"/>
    </row>
  </sheetData>
  <sheetProtection/>
  <mergeCells count="29">
    <mergeCell ref="A1:B1"/>
    <mergeCell ref="A2:U2"/>
    <mergeCell ref="A3:B3"/>
    <mergeCell ref="L3:M3"/>
    <mergeCell ref="H4:K4"/>
    <mergeCell ref="L4:O4"/>
    <mergeCell ref="P4:Q4"/>
    <mergeCell ref="L5:M5"/>
    <mergeCell ref="N5:O5"/>
    <mergeCell ref="A190:U190"/>
    <mergeCell ref="A191:U191"/>
    <mergeCell ref="A192:U192"/>
    <mergeCell ref="A4:A6"/>
    <mergeCell ref="B4:B6"/>
    <mergeCell ref="C4:C6"/>
    <mergeCell ref="D4:D6"/>
    <mergeCell ref="E4:E6"/>
    <mergeCell ref="F4:F6"/>
    <mergeCell ref="G4:G6"/>
    <mergeCell ref="H5:H6"/>
    <mergeCell ref="I5:I6"/>
    <mergeCell ref="J5:J6"/>
    <mergeCell ref="K5:K6"/>
    <mergeCell ref="P5:P6"/>
    <mergeCell ref="Q5:Q6"/>
    <mergeCell ref="R4:R6"/>
    <mergeCell ref="S4:S6"/>
    <mergeCell ref="T4:T6"/>
    <mergeCell ref="U4:U6"/>
  </mergeCells>
  <dataValidations count="4">
    <dataValidation type="custom" allowBlank="1" showInputMessage="1" showErrorMessage="1" sqref="C27:D27 C33:D33 D35 D37 C39 D39 D40 D41 D42 D43 D44 D45 D46 D47 D48 D49 D50 D51 D52 D53 D54 C142 D142 D143 C145 C147 C175 C179 C181 C183 D189 C35:C37 D55:D92 D93:D141 D144:D147 D174:D175 D178:D184 D186:D187 C8:D9">
      <formula1>"是、否"</formula1>
    </dataValidation>
    <dataValidation type="list" allowBlank="1" showInputMessage="1" showErrorMessage="1" sqref="C21 C26 C32 C34 C38 C40 C41 C42 C43 C44 C45 C46 C47 C48 C49 C50 C51 C52 C53 C54 C144 C146 C174 C178 C180 C182 C184 C189 C55:C92 C93:C141 C186:C187">
      <formula1>"是,否"</formula1>
    </dataValidation>
    <dataValidation type="list" allowBlank="1" showInputMessage="1" showErrorMessage="1" sqref="D21 D26 D32 D34 D36 D38">
      <formula1>"产业发展,基础设施建设"</formula1>
    </dataValidation>
    <dataValidation type="list" allowBlank="1" showInputMessage="1" showErrorMessage="1" sqref="D185 D188">
      <formula1>首行</formula1>
    </dataValidation>
  </dataValidations>
  <printOptions/>
  <pageMargins left="0.16" right="0.16" top="0.24" bottom="0.2" header="0.24" footer="0.16"/>
  <pageSetup horizontalDpi="600" verticalDpi="600" orientation="landscape" paperSize="9" scale="59"/>
  <headerFooter>
    <oddFooter>&amp;C第 &amp;P 页，共 &amp;N 页</oddFooter>
  </headerFooter>
</worksheet>
</file>

<file path=xl/worksheets/sheet4.xml><?xml version="1.0" encoding="utf-8"?>
<worksheet xmlns="http://schemas.openxmlformats.org/spreadsheetml/2006/main" xmlns:r="http://schemas.openxmlformats.org/officeDocument/2006/relationships">
  <dimension ref="A1:IV34"/>
  <sheetViews>
    <sheetView zoomScaleSheetLayoutView="100" workbookViewId="0" topLeftCell="A21">
      <selection activeCell="G34" sqref="G34"/>
    </sheetView>
  </sheetViews>
  <sheetFormatPr defaultColWidth="9.00390625" defaultRowHeight="14.25"/>
  <cols>
    <col min="1" max="1" width="6.50390625" style="5" customWidth="1"/>
    <col min="2" max="2" width="26.50390625" style="1" customWidth="1"/>
    <col min="3" max="3" width="33.00390625" style="1" customWidth="1"/>
    <col min="4" max="4" width="14.50390625" style="1" customWidth="1"/>
    <col min="5" max="241" width="9.00390625" style="4" customWidth="1"/>
    <col min="242" max="16384" width="9.00390625" style="6" customWidth="1"/>
  </cols>
  <sheetData>
    <row r="1" spans="1:2" s="1" customFormat="1" ht="20.25">
      <c r="A1" s="7" t="s">
        <v>735</v>
      </c>
      <c r="B1" s="8"/>
    </row>
    <row r="2" spans="1:4" s="2" customFormat="1" ht="30.75" customHeight="1">
      <c r="A2" s="9" t="s">
        <v>736</v>
      </c>
      <c r="B2" s="10"/>
      <c r="C2" s="10"/>
      <c r="D2" s="10"/>
    </row>
    <row r="3" spans="1:4" s="3" customFormat="1" ht="42.75" customHeight="1">
      <c r="A3" s="11" t="s">
        <v>27</v>
      </c>
      <c r="B3" s="11" t="s">
        <v>737</v>
      </c>
      <c r="C3" s="11" t="s">
        <v>738</v>
      </c>
      <c r="D3" s="12" t="s">
        <v>87</v>
      </c>
    </row>
    <row r="4" spans="1:4" s="3" customFormat="1" ht="18" customHeight="1">
      <c r="A4" s="13"/>
      <c r="B4" s="13" t="s">
        <v>37</v>
      </c>
      <c r="C4" s="13">
        <f>C5+C8+C11+C14+C17+C20+C21+C22+C23+C24+C25+C26+C27</f>
        <v>18547.38</v>
      </c>
      <c r="D4" s="14"/>
    </row>
    <row r="5" spans="1:4" s="3" customFormat="1" ht="21.75" customHeight="1">
      <c r="A5" s="13" t="s">
        <v>38</v>
      </c>
      <c r="B5" s="15" t="s">
        <v>100</v>
      </c>
      <c r="C5" s="16">
        <f>SUM(C6:C7)</f>
        <v>3910</v>
      </c>
      <c r="D5" s="14"/>
    </row>
    <row r="6" spans="1:4" s="3" customFormat="1" ht="21.75" customHeight="1">
      <c r="A6" s="16">
        <v>1</v>
      </c>
      <c r="B6" s="17" t="s">
        <v>105</v>
      </c>
      <c r="C6" s="16">
        <v>2910</v>
      </c>
      <c r="D6" s="14"/>
    </row>
    <row r="7" spans="1:4" s="3" customFormat="1" ht="21.75" customHeight="1">
      <c r="A7" s="16">
        <v>2</v>
      </c>
      <c r="B7" s="17" t="s">
        <v>206</v>
      </c>
      <c r="C7" s="16">
        <v>1000</v>
      </c>
      <c r="D7" s="14"/>
    </row>
    <row r="8" spans="1:4" s="3" customFormat="1" ht="21.75" customHeight="1">
      <c r="A8" s="13" t="s">
        <v>58</v>
      </c>
      <c r="B8" s="15" t="s">
        <v>174</v>
      </c>
      <c r="C8" s="16">
        <f>SUM(C9:C10)</f>
        <v>6600</v>
      </c>
      <c r="D8" s="14"/>
    </row>
    <row r="9" spans="1:4" s="3" customFormat="1" ht="21.75" customHeight="1">
      <c r="A9" s="16">
        <v>1</v>
      </c>
      <c r="B9" s="17" t="s">
        <v>105</v>
      </c>
      <c r="C9" s="16">
        <v>6600</v>
      </c>
      <c r="D9" s="14"/>
    </row>
    <row r="10" spans="1:4" s="3" customFormat="1" ht="18" customHeight="1">
      <c r="A10" s="16">
        <v>2</v>
      </c>
      <c r="B10" s="17" t="s">
        <v>206</v>
      </c>
      <c r="C10" s="16"/>
      <c r="D10" s="14"/>
    </row>
    <row r="11" spans="1:4" s="3" customFormat="1" ht="18" customHeight="1">
      <c r="A11" s="13" t="s">
        <v>63</v>
      </c>
      <c r="B11" s="15" t="s">
        <v>193</v>
      </c>
      <c r="C11" s="16"/>
      <c r="D11" s="14"/>
    </row>
    <row r="12" spans="1:4" s="3" customFormat="1" ht="18" customHeight="1">
      <c r="A12" s="16">
        <v>1</v>
      </c>
      <c r="B12" s="17" t="s">
        <v>105</v>
      </c>
      <c r="C12" s="16"/>
      <c r="D12" s="14"/>
    </row>
    <row r="13" spans="1:4" s="3" customFormat="1" ht="18" customHeight="1">
      <c r="A13" s="16">
        <v>2</v>
      </c>
      <c r="B13" s="17" t="s">
        <v>206</v>
      </c>
      <c r="C13" s="16"/>
      <c r="D13" s="14"/>
    </row>
    <row r="14" spans="1:4" s="3" customFormat="1" ht="18" customHeight="1">
      <c r="A14" s="13" t="s">
        <v>66</v>
      </c>
      <c r="B14" s="15" t="s">
        <v>194</v>
      </c>
      <c r="C14" s="16"/>
      <c r="D14" s="14"/>
    </row>
    <row r="15" spans="1:4" s="3" customFormat="1" ht="18" customHeight="1">
      <c r="A15" s="16">
        <v>1</v>
      </c>
      <c r="B15" s="17" t="s">
        <v>105</v>
      </c>
      <c r="C15" s="16"/>
      <c r="D15" s="14"/>
    </row>
    <row r="16" spans="1:4" s="3" customFormat="1" ht="18" customHeight="1">
      <c r="A16" s="16">
        <v>2</v>
      </c>
      <c r="B16" s="17" t="s">
        <v>206</v>
      </c>
      <c r="C16" s="16"/>
      <c r="D16" s="14"/>
    </row>
    <row r="17" spans="1:4" s="3" customFormat="1" ht="18" customHeight="1">
      <c r="A17" s="13" t="s">
        <v>195</v>
      </c>
      <c r="B17" s="15" t="s">
        <v>196</v>
      </c>
      <c r="C17" s="16"/>
      <c r="D17" s="14"/>
    </row>
    <row r="18" spans="1:4" s="3" customFormat="1" ht="18" customHeight="1">
      <c r="A18" s="16">
        <v>1</v>
      </c>
      <c r="B18" s="17" t="s">
        <v>105</v>
      </c>
      <c r="C18" s="16"/>
      <c r="D18" s="14"/>
    </row>
    <row r="19" spans="1:4" s="3" customFormat="1" ht="18" customHeight="1">
      <c r="A19" s="16">
        <v>2</v>
      </c>
      <c r="B19" s="17" t="s">
        <v>206</v>
      </c>
      <c r="C19" s="16"/>
      <c r="D19" s="14"/>
    </row>
    <row r="20" spans="1:4" s="3" customFormat="1" ht="21.75" customHeight="1">
      <c r="A20" s="13" t="s">
        <v>197</v>
      </c>
      <c r="B20" s="15" t="s">
        <v>198</v>
      </c>
      <c r="C20" s="16">
        <v>1218.4</v>
      </c>
      <c r="D20" s="14"/>
    </row>
    <row r="21" spans="1:4" s="3" customFormat="1" ht="21.75" customHeight="1">
      <c r="A21" s="13" t="s">
        <v>591</v>
      </c>
      <c r="B21" s="15" t="s">
        <v>592</v>
      </c>
      <c r="C21" s="16">
        <v>1178</v>
      </c>
      <c r="D21" s="14"/>
    </row>
    <row r="22" spans="1:4" s="3" customFormat="1" ht="21.75" customHeight="1">
      <c r="A22" s="13" t="s">
        <v>600</v>
      </c>
      <c r="B22" s="15" t="s">
        <v>601</v>
      </c>
      <c r="C22" s="16"/>
      <c r="D22" s="14"/>
    </row>
    <row r="23" spans="1:4" s="3" customFormat="1" ht="21.75" customHeight="1">
      <c r="A23" s="13" t="s">
        <v>602</v>
      </c>
      <c r="B23" s="15" t="s">
        <v>603</v>
      </c>
      <c r="C23" s="16">
        <v>3450</v>
      </c>
      <c r="D23" s="14"/>
    </row>
    <row r="24" spans="1:4" s="3" customFormat="1" ht="21.75" customHeight="1">
      <c r="A24" s="13" t="s">
        <v>699</v>
      </c>
      <c r="B24" s="15" t="s">
        <v>700</v>
      </c>
      <c r="C24" s="16">
        <v>495</v>
      </c>
      <c r="D24" s="14"/>
    </row>
    <row r="25" spans="1:4" s="3" customFormat="1" ht="21.75" customHeight="1">
      <c r="A25" s="13" t="s">
        <v>711</v>
      </c>
      <c r="B25" s="15" t="s">
        <v>712</v>
      </c>
      <c r="C25" s="16"/>
      <c r="D25" s="14"/>
    </row>
    <row r="26" spans="1:4" s="3" customFormat="1" ht="21.75" customHeight="1">
      <c r="A26" s="13" t="s">
        <v>713</v>
      </c>
      <c r="B26" s="15" t="s">
        <v>714</v>
      </c>
      <c r="C26" s="16"/>
      <c r="D26" s="14"/>
    </row>
    <row r="27" spans="1:4" s="3" customFormat="1" ht="15" customHeight="1">
      <c r="A27" s="13" t="s">
        <v>715</v>
      </c>
      <c r="B27" s="15" t="s">
        <v>716</v>
      </c>
      <c r="C27" s="16">
        <f>SUM(C28:C31)</f>
        <v>1695.98</v>
      </c>
      <c r="D27" s="14"/>
    </row>
    <row r="28" spans="1:4" s="3" customFormat="1" ht="21.75" customHeight="1">
      <c r="A28" s="13">
        <v>1</v>
      </c>
      <c r="B28" s="17" t="s">
        <v>717</v>
      </c>
      <c r="C28" s="16">
        <v>742.08</v>
      </c>
      <c r="D28" s="14"/>
    </row>
    <row r="29" spans="1:4" s="3" customFormat="1" ht="28.5" customHeight="1">
      <c r="A29" s="13">
        <v>2</v>
      </c>
      <c r="B29" s="17" t="s">
        <v>739</v>
      </c>
      <c r="C29" s="16"/>
      <c r="D29" s="14"/>
    </row>
    <row r="30" spans="1:4" s="3" customFormat="1" ht="24.75" customHeight="1">
      <c r="A30" s="13">
        <v>3</v>
      </c>
      <c r="B30" s="17" t="s">
        <v>726</v>
      </c>
      <c r="C30" s="16">
        <v>953.9</v>
      </c>
      <c r="D30" s="14"/>
    </row>
    <row r="31" spans="1:4" s="3" customFormat="1" ht="39" customHeight="1">
      <c r="A31" s="13">
        <v>4</v>
      </c>
      <c r="B31" s="17" t="s">
        <v>732</v>
      </c>
      <c r="C31" s="16"/>
      <c r="D31" s="14"/>
    </row>
    <row r="32" spans="1:4" s="3" customFormat="1" ht="18" customHeight="1">
      <c r="A32" s="13"/>
      <c r="B32" s="15"/>
      <c r="C32" s="16"/>
      <c r="D32" s="14"/>
    </row>
    <row r="33" spans="1:256" s="4" customFormat="1" ht="27.75" customHeight="1">
      <c r="A33" s="18" t="s">
        <v>740</v>
      </c>
      <c r="B33" s="18"/>
      <c r="C33" s="18"/>
      <c r="D33" s="18"/>
      <c r="IH33" s="6"/>
      <c r="II33" s="6"/>
      <c r="IJ33" s="6"/>
      <c r="IK33" s="6"/>
      <c r="IL33" s="6"/>
      <c r="IM33" s="6"/>
      <c r="IN33" s="6"/>
      <c r="IO33" s="6"/>
      <c r="IP33" s="6"/>
      <c r="IQ33" s="6"/>
      <c r="IR33" s="6"/>
      <c r="IS33" s="6"/>
      <c r="IT33" s="6"/>
      <c r="IU33" s="6"/>
      <c r="IV33" s="6"/>
    </row>
    <row r="34" spans="1:256" s="4" customFormat="1" ht="57.75" customHeight="1">
      <c r="A34" s="19" t="s">
        <v>741</v>
      </c>
      <c r="B34" s="19"/>
      <c r="C34" s="19"/>
      <c r="D34" s="19"/>
      <c r="IH34" s="6"/>
      <c r="II34" s="6"/>
      <c r="IJ34" s="6"/>
      <c r="IK34" s="6"/>
      <c r="IL34" s="6"/>
      <c r="IM34" s="6"/>
      <c r="IN34" s="6"/>
      <c r="IO34" s="6"/>
      <c r="IP34" s="6"/>
      <c r="IQ34" s="6"/>
      <c r="IR34" s="6"/>
      <c r="IS34" s="6"/>
      <c r="IT34" s="6"/>
      <c r="IU34" s="6"/>
      <c r="IV34" s="6"/>
    </row>
  </sheetData>
  <sheetProtection/>
  <mergeCells count="4">
    <mergeCell ref="A1:B1"/>
    <mergeCell ref="A2:D2"/>
    <mergeCell ref="A33:D33"/>
    <mergeCell ref="A34:D34"/>
  </mergeCells>
  <printOptions/>
  <pageMargins left="0.75" right="0.75" top="0.31" bottom="0.16" header="0.16" footer="0.16"/>
  <pageSetup horizontalDpi="600" verticalDpi="600" orientation="portrait" paperSize="9" scale="9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杨杨杨</cp:lastModifiedBy>
  <cp:lastPrinted>2023-08-02T08:47:41Z</cp:lastPrinted>
  <dcterms:created xsi:type="dcterms:W3CDTF">2016-09-03T03:25:32Z</dcterms:created>
  <dcterms:modified xsi:type="dcterms:W3CDTF">2023-08-21T02:44:22Z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2052-10.8.0.6018</vt:lpwstr>
  </property>
  <property fmtid="{D5CDD505-2E9C-101B-9397-08002B2CF9AE}" pid="4" name="I">
    <vt:lpwstr>467376E3BAAC423495DDCD11A55CF4C4</vt:lpwstr>
  </property>
  <property fmtid="{D5CDD505-2E9C-101B-9397-08002B2CF9AE}" pid="5" name="KSOReadingLayo">
    <vt:bool>true</vt:bool>
  </property>
</Properties>
</file>